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80" windowHeight="13170" activeTab="0"/>
  </bookViews>
  <sheets>
    <sheet name="Budget" sheetId="1" r:id="rId1"/>
    <sheet name="Patient Care" sheetId="2" r:id="rId2"/>
  </sheets>
  <definedNames>
    <definedName name="_xlnm.Print_Area" localSheetId="0">'Budget'!$A$1:$AB$54</definedName>
    <definedName name="_xlnm.Print_Area" localSheetId="1">'Patient Care'!$A$1:$K$98</definedName>
  </definedNames>
  <calcPr fullCalcOnLoad="1"/>
</workbook>
</file>

<file path=xl/sharedStrings.xml><?xml version="1.0" encoding="utf-8"?>
<sst xmlns="http://schemas.openxmlformats.org/spreadsheetml/2006/main" count="263" uniqueCount="165">
  <si>
    <t>Sponsor:</t>
  </si>
  <si>
    <t>Salary</t>
  </si>
  <si>
    <t>Name</t>
  </si>
  <si>
    <t>Role</t>
  </si>
  <si>
    <t>% Effort</t>
  </si>
  <si>
    <t>Base Salary</t>
  </si>
  <si>
    <t>Salary Requested</t>
  </si>
  <si>
    <t xml:space="preserve">Benefits </t>
  </si>
  <si>
    <t>Total</t>
  </si>
  <si>
    <t>-</t>
  </si>
  <si>
    <t>Subtotals</t>
  </si>
  <si>
    <t>Supplies</t>
  </si>
  <si>
    <t>Travel</t>
  </si>
  <si>
    <t>Patient Care</t>
  </si>
  <si>
    <t>Other Expenses</t>
  </si>
  <si>
    <t>Total Direct Costs</t>
  </si>
  <si>
    <t>F&amp;A</t>
  </si>
  <si>
    <t>Full Study Title:</t>
  </si>
  <si>
    <t>Protocol Number:</t>
  </si>
  <si>
    <t>Principal Investigator:</t>
  </si>
  <si>
    <t>Coordinator:</t>
  </si>
  <si>
    <t>Schedule of Activities</t>
  </si>
  <si>
    <t>Study Costs</t>
  </si>
  <si>
    <t>Cost per Unit</t>
  </si>
  <si>
    <t>Service</t>
  </si>
  <si>
    <t>Screening</t>
  </si>
  <si>
    <t>Baseline</t>
  </si>
  <si>
    <t>Visit 1- DayXX</t>
  </si>
  <si>
    <t>Visit 2- DayXX</t>
  </si>
  <si>
    <t>Phone Visit</t>
  </si>
  <si>
    <t>CLINICAL SERVICES:</t>
  </si>
  <si>
    <t>Informed Consent</t>
  </si>
  <si>
    <t>Coordinator</t>
  </si>
  <si>
    <t>Inclusion/Exclusion</t>
  </si>
  <si>
    <t>Vital Signs</t>
  </si>
  <si>
    <t>Height and Weight</t>
  </si>
  <si>
    <t>Pulse Oximetry Testing</t>
  </si>
  <si>
    <t>Adverse Event Collection</t>
  </si>
  <si>
    <t>Concomitant Medication Collection</t>
  </si>
  <si>
    <t>Medical, Surgical History</t>
  </si>
  <si>
    <t>PI</t>
  </si>
  <si>
    <t>Physical Exam-Complete</t>
  </si>
  <si>
    <t>Physical Exam- Brief</t>
  </si>
  <si>
    <t>Cardiology Examination- Initial</t>
  </si>
  <si>
    <t>Cardiology Examination- follow up</t>
  </si>
  <si>
    <t>Tanner Staging</t>
  </si>
  <si>
    <t>Abdomen Cat Scan</t>
  </si>
  <si>
    <t>Radiology</t>
  </si>
  <si>
    <t>MRI - Brain</t>
  </si>
  <si>
    <t>DEXA Scan</t>
  </si>
  <si>
    <t>Ultra Sound-Gallbladder</t>
  </si>
  <si>
    <t>Ultra Sound-Renal</t>
  </si>
  <si>
    <t>Chest X-Ray</t>
  </si>
  <si>
    <t>Bone Age Radiograph</t>
  </si>
  <si>
    <t>Chest CT</t>
  </si>
  <si>
    <t>12-lead ECG (Procedure)</t>
  </si>
  <si>
    <t>Cardiology</t>
  </si>
  <si>
    <t>12-lead ECG (Evaluation)</t>
  </si>
  <si>
    <t>Echocardiogram</t>
  </si>
  <si>
    <t>Holter Monitoring</t>
  </si>
  <si>
    <t>Six Minute Walk</t>
  </si>
  <si>
    <t>Cardiopulmonary Exercise (Bike Test) with spirometry</t>
  </si>
  <si>
    <t>Pulmonary Function Test</t>
  </si>
  <si>
    <t>Right Heart Catheterization- procedure only</t>
  </si>
  <si>
    <t>EEG (Procedure)- out patient</t>
  </si>
  <si>
    <t>Neurology</t>
  </si>
  <si>
    <t>EEG (Evaluation)- outpatient</t>
  </si>
  <si>
    <t>EEG (Procedure)- inpatient monitoring unit</t>
  </si>
  <si>
    <t>EEG (Evaluation)- inpatient monitoring unit</t>
  </si>
  <si>
    <t>LABORATORY TESTS</t>
  </si>
  <si>
    <t>Venipuncture</t>
  </si>
  <si>
    <t>Outpatient Lab</t>
  </si>
  <si>
    <t>Logging/Processing/Send Out</t>
  </si>
  <si>
    <t>Lab</t>
  </si>
  <si>
    <t>Storage</t>
  </si>
  <si>
    <t>7.00 per specimen</t>
  </si>
  <si>
    <t>Ice</t>
  </si>
  <si>
    <t>8.00 per shipment</t>
  </si>
  <si>
    <t xml:space="preserve">CMP : Blood Chemistry:  Sodium, Potassium Chloride, Glucose, Creatinine, Blood Urea Nitrogen, Alkaline Phosphatase; Aspartate Transaminase (SGOT); Alanine Transaminase (SGPT); Calcium; Total Bilirubin; Total Protoen; Albumin     </t>
  </si>
  <si>
    <t>Gamma-Glutamyl-Tansferase (GGT)</t>
  </si>
  <si>
    <t>Phosphorus (PHOS)</t>
  </si>
  <si>
    <t>Fructosamine</t>
  </si>
  <si>
    <t>LDH</t>
  </si>
  <si>
    <t>Coagulation Time:  PT with INR</t>
  </si>
  <si>
    <t>Hematology:  CBC with Manual Diff including Hemoglobin 
and Hematocrit</t>
  </si>
  <si>
    <t>Hemoglobin</t>
  </si>
  <si>
    <t>Hematocrit</t>
  </si>
  <si>
    <t>Erythrocyte sedimentation rate(SED)</t>
  </si>
  <si>
    <t>Hepatic Function Panel</t>
  </si>
  <si>
    <t>Renal Function Panel</t>
  </si>
  <si>
    <t>Pregnancy Test, Serum</t>
  </si>
  <si>
    <t>Pregnancy Test, Urine</t>
  </si>
  <si>
    <t>Urinalysis - dipstick</t>
  </si>
  <si>
    <t>Urinalysis - with micro</t>
  </si>
  <si>
    <t>Urine Collection</t>
  </si>
  <si>
    <t>Pharmacokinetic Sampling/Processing/Storage- This does NOT include facility fee</t>
  </si>
  <si>
    <t>$75 per hour</t>
  </si>
  <si>
    <t>Questionnaires:</t>
  </si>
  <si>
    <t>Coordinator and/or PI</t>
  </si>
  <si>
    <t>Pharmacy:</t>
  </si>
  <si>
    <t>Study Drug Administration</t>
  </si>
  <si>
    <t>$ XX per administration</t>
  </si>
  <si>
    <t>Coordinator or Pharmacy</t>
  </si>
  <si>
    <t>Drug Dispensing</t>
  </si>
  <si>
    <t>$XX per dispense</t>
  </si>
  <si>
    <t>Pharmacy</t>
  </si>
  <si>
    <t>Drug Accountability</t>
  </si>
  <si>
    <t>Patient Expense</t>
  </si>
  <si>
    <t>Patient Expense (parking, stipend)</t>
  </si>
  <si>
    <t>$ Per Visit</t>
  </si>
  <si>
    <t>Patient</t>
  </si>
  <si>
    <t>Facility Fee:</t>
  </si>
  <si>
    <t>Clinic Visit - (facility fee)</t>
  </si>
  <si>
    <t>$156.00 per visit</t>
  </si>
  <si>
    <t>TCH</t>
  </si>
  <si>
    <t>Study Personnel Costs:</t>
  </si>
  <si>
    <t>Coordinator or Nurse</t>
  </si>
  <si>
    <t xml:space="preserve">Principal Investigator </t>
  </si>
  <si>
    <t>$250 per hour</t>
  </si>
  <si>
    <t>Additional  Personnel</t>
  </si>
  <si>
    <t>other</t>
  </si>
  <si>
    <t>Total Per Patient</t>
  </si>
  <si>
    <t>Year 1</t>
  </si>
  <si>
    <t>Year 2</t>
  </si>
  <si>
    <t>Year 3</t>
  </si>
  <si>
    <t>Year 4</t>
  </si>
  <si>
    <t>Total Year 1</t>
  </si>
  <si>
    <t>Total Year 2</t>
  </si>
  <si>
    <t>Total Year 3</t>
  </si>
  <si>
    <t>Total Year 4</t>
  </si>
  <si>
    <t>Total Year 5</t>
  </si>
  <si>
    <t>Total Project</t>
  </si>
  <si>
    <t>Total Project Costs</t>
  </si>
  <si>
    <t>Estimated Number Year 1 Patients</t>
  </si>
  <si>
    <t>Estimated Number Year 2 Patients</t>
  </si>
  <si>
    <t>Estimated Number Year 3 Patients</t>
  </si>
  <si>
    <t>Estimated Number Year 4 Patients</t>
  </si>
  <si>
    <t>Estimated Number Year 5 Patients</t>
  </si>
  <si>
    <t>Totals</t>
  </si>
  <si>
    <t>Project Dates:</t>
  </si>
  <si>
    <t>F&amp;A Base</t>
  </si>
  <si>
    <t>F&amp;A Rate</t>
  </si>
  <si>
    <t>MTDC</t>
  </si>
  <si>
    <t>TDC</t>
  </si>
  <si>
    <t>CPT Code</t>
  </si>
  <si>
    <t>Negotiated Rate</t>
  </si>
  <si>
    <t>Equipment (Over $2,500)</t>
  </si>
  <si>
    <t>Calendar Months</t>
  </si>
  <si>
    <t>Subcontracts</t>
  </si>
  <si>
    <t>Neurological Examination - Initial</t>
  </si>
  <si>
    <t>Neurological Examination- follow up</t>
  </si>
  <si>
    <t>title of questionnaire</t>
  </si>
  <si>
    <t>* Budget Limits* - Funds may be requested up to:</t>
  </si>
  <si>
    <t>Research Scholar Award</t>
  </si>
  <si>
    <t>Pilot Grant</t>
  </si>
  <si>
    <t>Nursing Research Award</t>
  </si>
  <si>
    <t>Quality/System Improvement Award</t>
  </si>
  <si>
    <t>Bridge Award</t>
  </si>
  <si>
    <t>Consistent with Needs</t>
  </si>
  <si>
    <t>(The award must be used to cover that part of the PI’s salary/benefits needed to complete the research (usually greater than 60% time).</t>
  </si>
  <si>
    <t>(Funds may be used to support the PI's salary only in special circumstances.)</t>
  </si>
  <si>
    <t>(The award does not cover investigator's salary or patient care costs.)</t>
  </si>
  <si>
    <t>*Years 3 &amp; 4 hidden.  Click unhide to use these fields*</t>
  </si>
  <si>
    <t>(Awards are available to all regular, full or part-time staff of Children's Hosptial)</t>
  </si>
  <si>
    <t>(No funding will be provided for travel or PI Salary.)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</si>
</sst>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"/>
    <numFmt numFmtId="174" formatCode="0.0%"/>
    <numFmt numFmtId="175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44" fontId="0" fillId="0" borderId="11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10" xfId="0" applyNumberForma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4" fontId="2" fillId="33" borderId="14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2" fontId="2" fillId="34" borderId="14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wrapText="1"/>
    </xf>
    <xf numFmtId="4" fontId="2" fillId="34" borderId="14" xfId="0" applyNumberFormat="1" applyFont="1" applyFill="1" applyBorder="1" applyAlignment="1">
      <alignment wrapText="1"/>
    </xf>
    <xf numFmtId="2" fontId="2" fillId="34" borderId="14" xfId="0" applyNumberFormat="1" applyFont="1" applyFill="1" applyBorder="1" applyAlignment="1">
      <alignment wrapText="1"/>
    </xf>
    <xf numFmtId="0" fontId="8" fillId="34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9" fontId="0" fillId="0" borderId="14" xfId="42" applyNumberFormat="1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2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4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10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44" fontId="0" fillId="0" borderId="17" xfId="0" applyNumberFormat="1" applyBorder="1" applyAlignment="1">
      <alignment/>
    </xf>
    <xf numFmtId="44" fontId="0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44" fontId="0" fillId="0" borderId="21" xfId="0" applyNumberFormat="1" applyBorder="1" applyAlignment="1">
      <alignment/>
    </xf>
    <xf numFmtId="44" fontId="0" fillId="0" borderId="16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44" fontId="2" fillId="0" borderId="0" xfId="0" applyNumberFormat="1" applyFont="1" applyAlignment="1">
      <alignment/>
    </xf>
    <xf numFmtId="44" fontId="2" fillId="0" borderId="20" xfId="0" applyNumberFormat="1" applyFont="1" applyBorder="1" applyAlignment="1">
      <alignment/>
    </xf>
    <xf numFmtId="44" fontId="2" fillId="0" borderId="21" xfId="0" applyNumberFormat="1" applyFont="1" applyBorder="1" applyAlignment="1">
      <alignment/>
    </xf>
    <xf numFmtId="0" fontId="8" fillId="0" borderId="14" xfId="0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4" fontId="0" fillId="0" borderId="0" xfId="59" applyNumberFormat="1" applyFont="1" applyAlignment="1">
      <alignment/>
    </xf>
    <xf numFmtId="0" fontId="2" fillId="0" borderId="0" xfId="0" applyFont="1" applyFill="1" applyBorder="1" applyAlignment="1">
      <alignment wrapText="1"/>
    </xf>
    <xf numFmtId="2" fontId="0" fillId="0" borderId="0" xfId="59" applyNumberFormat="1" applyFont="1" applyAlignment="1">
      <alignment/>
    </xf>
    <xf numFmtId="44" fontId="0" fillId="0" borderId="13" xfId="0" applyNumberFormat="1" applyBorder="1" applyAlignment="1">
      <alignment/>
    </xf>
    <xf numFmtId="44" fontId="0" fillId="0" borderId="22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0" xfId="0" applyFill="1" applyBorder="1" applyAlignment="1">
      <alignment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5" borderId="28" xfId="0" applyFont="1" applyFill="1" applyBorder="1" applyAlignment="1">
      <alignment horizontal="left" wrapText="1"/>
    </xf>
    <xf numFmtId="0" fontId="0" fillId="35" borderId="29" xfId="0" applyFont="1" applyFill="1" applyBorder="1" applyAlignment="1">
      <alignment horizontal="left" wrapText="1"/>
    </xf>
    <xf numFmtId="0" fontId="0" fillId="35" borderId="31" xfId="0" applyFont="1" applyFill="1" applyBorder="1" applyAlignment="1">
      <alignment horizontal="left" wrapText="1"/>
    </xf>
    <xf numFmtId="0" fontId="0" fillId="35" borderId="32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28" xfId="0" applyFont="1" applyFill="1" applyBorder="1" applyAlignment="1">
      <alignment horizontal="right"/>
    </xf>
    <xf numFmtId="0" fontId="0" fillId="35" borderId="35" xfId="0" applyFont="1" applyFill="1" applyBorder="1" applyAlignment="1">
      <alignment horizontal="right"/>
    </xf>
    <xf numFmtId="0" fontId="0" fillId="35" borderId="31" xfId="0" applyFont="1" applyFill="1" applyBorder="1" applyAlignment="1">
      <alignment horizontal="right"/>
    </xf>
    <xf numFmtId="6" fontId="0" fillId="0" borderId="28" xfId="0" applyNumberFormat="1" applyBorder="1" applyAlignment="1">
      <alignment horizontal="right"/>
    </xf>
    <xf numFmtId="6" fontId="0" fillId="0" borderId="10" xfId="0" applyNumberFormat="1" applyBorder="1" applyAlignment="1">
      <alignment horizontal="right"/>
    </xf>
    <xf numFmtId="6" fontId="0" fillId="35" borderId="28" xfId="0" applyNumberFormat="1" applyFill="1" applyBorder="1" applyAlignment="1">
      <alignment horizontal="right"/>
    </xf>
    <xf numFmtId="6" fontId="0" fillId="35" borderId="31" xfId="0" applyNumberForma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6" fontId="0" fillId="35" borderId="10" xfId="0" applyNumberForma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35" borderId="34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1</xdr:row>
      <xdr:rowOff>57150</xdr:rowOff>
    </xdr:from>
    <xdr:to>
      <xdr:col>26</xdr:col>
      <xdr:colOff>190500</xdr:colOff>
      <xdr:row>10</xdr:row>
      <xdr:rowOff>76200</xdr:rowOff>
    </xdr:to>
    <xdr:pic>
      <xdr:nvPicPr>
        <xdr:cNvPr id="1" name="Picture 3" descr="2011 Research_Institute_Color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219075"/>
          <a:ext cx="3143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0.28125" style="0" customWidth="1"/>
    <col min="2" max="14" width="11.7109375" style="0" customWidth="1"/>
    <col min="15" max="26" width="11.7109375" style="0" hidden="1" customWidth="1"/>
    <col min="27" max="27" width="18.140625" style="0" bestFit="1" customWidth="1"/>
    <col min="28" max="28" width="12.57421875" style="0" bestFit="1" customWidth="1"/>
  </cols>
  <sheetData>
    <row r="1" ht="12.75">
      <c r="A1" s="1" t="s">
        <v>152</v>
      </c>
    </row>
    <row r="2" ht="13.5" thickBot="1"/>
    <row r="3" spans="1:10" ht="12.75">
      <c r="A3" s="140" t="s">
        <v>157</v>
      </c>
      <c r="B3" s="138"/>
      <c r="C3" s="138" t="s">
        <v>158</v>
      </c>
      <c r="D3" s="138"/>
      <c r="E3" s="104" t="s">
        <v>160</v>
      </c>
      <c r="F3" s="102"/>
      <c r="G3" s="102"/>
      <c r="H3" s="102"/>
      <c r="I3" s="102"/>
      <c r="J3" s="103"/>
    </row>
    <row r="4" spans="1:10" ht="12.75">
      <c r="A4" s="130" t="s">
        <v>155</v>
      </c>
      <c r="B4" s="131"/>
      <c r="C4" s="136">
        <v>3000</v>
      </c>
      <c r="D4" s="136"/>
      <c r="E4" s="105" t="s">
        <v>161</v>
      </c>
      <c r="F4" s="106"/>
      <c r="G4" s="106"/>
      <c r="H4" s="106"/>
      <c r="I4" s="106"/>
      <c r="J4" s="107"/>
    </row>
    <row r="5" spans="1:10" ht="12.75">
      <c r="A5" s="126" t="s">
        <v>154</v>
      </c>
      <c r="B5" s="127"/>
      <c r="C5" s="134">
        <v>30000</v>
      </c>
      <c r="D5" s="134"/>
      <c r="E5" s="122" t="s">
        <v>164</v>
      </c>
      <c r="F5" s="122"/>
      <c r="G5" s="122"/>
      <c r="H5" s="122"/>
      <c r="I5" s="122"/>
      <c r="J5" s="123"/>
    </row>
    <row r="6" spans="1:10" ht="12.75">
      <c r="A6" s="128"/>
      <c r="B6" s="129"/>
      <c r="C6" s="135"/>
      <c r="D6" s="135"/>
      <c r="E6" s="124"/>
      <c r="F6" s="124"/>
      <c r="G6" s="124"/>
      <c r="H6" s="124"/>
      <c r="I6" s="124"/>
      <c r="J6" s="125"/>
    </row>
    <row r="7" spans="1:10" ht="12.75" hidden="1">
      <c r="A7" s="141" t="s">
        <v>156</v>
      </c>
      <c r="B7" s="142"/>
      <c r="C7" s="139">
        <v>5000</v>
      </c>
      <c r="D7" s="139"/>
      <c r="E7" s="108" t="s">
        <v>163</v>
      </c>
      <c r="F7" s="109"/>
      <c r="G7" s="109"/>
      <c r="H7" s="109"/>
      <c r="I7" s="109"/>
      <c r="J7" s="110"/>
    </row>
    <row r="8" spans="1:10" ht="12.75">
      <c r="A8" s="130" t="s">
        <v>153</v>
      </c>
      <c r="B8" s="131"/>
      <c r="C8" s="136">
        <v>100000</v>
      </c>
      <c r="D8" s="136"/>
      <c r="E8" s="118" t="s">
        <v>159</v>
      </c>
      <c r="F8" s="118"/>
      <c r="G8" s="118"/>
      <c r="H8" s="118"/>
      <c r="I8" s="118"/>
      <c r="J8" s="119"/>
    </row>
    <row r="9" spans="1:10" ht="13.5" thickBot="1">
      <c r="A9" s="132"/>
      <c r="B9" s="133"/>
      <c r="C9" s="137"/>
      <c r="D9" s="137"/>
      <c r="E9" s="120"/>
      <c r="F9" s="120"/>
      <c r="G9" s="120"/>
      <c r="H9" s="120"/>
      <c r="I9" s="120"/>
      <c r="J9" s="121"/>
    </row>
    <row r="12" ht="12.75">
      <c r="A12" s="12" t="s">
        <v>17</v>
      </c>
    </row>
    <row r="13" ht="12.75">
      <c r="A13" s="12" t="s">
        <v>18</v>
      </c>
    </row>
    <row r="14" ht="12.75">
      <c r="A14" s="12" t="s">
        <v>19</v>
      </c>
    </row>
    <row r="15" ht="12.75">
      <c r="A15" s="12" t="s">
        <v>0</v>
      </c>
    </row>
    <row r="16" ht="12.75">
      <c r="A16" s="1" t="s">
        <v>20</v>
      </c>
    </row>
    <row r="17" ht="12.75">
      <c r="A17" s="1" t="s">
        <v>139</v>
      </c>
    </row>
    <row r="18" spans="1:27" ht="12.75">
      <c r="A18" s="1" t="s">
        <v>140</v>
      </c>
      <c r="AA18" s="117" t="s">
        <v>162</v>
      </c>
    </row>
    <row r="19" spans="1:27" ht="12.75">
      <c r="A19" s="1" t="s">
        <v>141</v>
      </c>
      <c r="B19" s="95">
        <v>0</v>
      </c>
      <c r="AA19" s="117"/>
    </row>
    <row r="20" ht="12.75">
      <c r="AA20" s="117"/>
    </row>
    <row r="21" spans="1:28" ht="12.75">
      <c r="A21" s="1" t="s">
        <v>1</v>
      </c>
      <c r="H21" s="1" t="s">
        <v>122</v>
      </c>
      <c r="I21" s="1"/>
      <c r="J21" s="1"/>
      <c r="N21" s="1" t="s">
        <v>123</v>
      </c>
      <c r="O21" s="1"/>
      <c r="P21" s="1"/>
      <c r="T21" s="1" t="s">
        <v>124</v>
      </c>
      <c r="U21" s="1"/>
      <c r="V21" s="1"/>
      <c r="Z21" s="1" t="s">
        <v>125</v>
      </c>
      <c r="AA21" s="117"/>
      <c r="AB21" s="1" t="s">
        <v>131</v>
      </c>
    </row>
    <row r="22" spans="1:26" s="116" customFormat="1" ht="25.5">
      <c r="A22" s="111" t="s">
        <v>2</v>
      </c>
      <c r="B22" s="111" t="s">
        <v>3</v>
      </c>
      <c r="C22" s="111" t="s">
        <v>4</v>
      </c>
      <c r="D22" s="111" t="s">
        <v>147</v>
      </c>
      <c r="E22" s="111" t="s">
        <v>5</v>
      </c>
      <c r="F22" s="111" t="s">
        <v>6</v>
      </c>
      <c r="G22" s="111" t="s">
        <v>7</v>
      </c>
      <c r="H22" s="112" t="s">
        <v>8</v>
      </c>
      <c r="I22" s="113" t="s">
        <v>4</v>
      </c>
      <c r="J22" s="111" t="s">
        <v>147</v>
      </c>
      <c r="K22" s="114" t="s">
        <v>5</v>
      </c>
      <c r="L22" s="111" t="s">
        <v>6</v>
      </c>
      <c r="M22" s="111" t="s">
        <v>7</v>
      </c>
      <c r="N22" s="115" t="s">
        <v>8</v>
      </c>
      <c r="O22" s="113" t="s">
        <v>4</v>
      </c>
      <c r="P22" s="111" t="s">
        <v>147</v>
      </c>
      <c r="Q22" s="114" t="s">
        <v>5</v>
      </c>
      <c r="R22" s="111" t="s">
        <v>6</v>
      </c>
      <c r="S22" s="111" t="s">
        <v>7</v>
      </c>
      <c r="T22" s="115" t="s">
        <v>8</v>
      </c>
      <c r="U22" s="113" t="s">
        <v>4</v>
      </c>
      <c r="V22" s="111" t="s">
        <v>147</v>
      </c>
      <c r="W22" s="114" t="s">
        <v>5</v>
      </c>
      <c r="X22" s="111" t="s">
        <v>6</v>
      </c>
      <c r="Y22" s="111" t="s">
        <v>7</v>
      </c>
      <c r="Z22" s="115" t="s">
        <v>8</v>
      </c>
    </row>
    <row r="23" spans="1:26" ht="12.75">
      <c r="A23" t="s">
        <v>9</v>
      </c>
      <c r="C23" s="6">
        <v>0.1</v>
      </c>
      <c r="D23" s="97">
        <f>C23*12</f>
        <v>1.2000000000000002</v>
      </c>
      <c r="E23" s="2">
        <v>0</v>
      </c>
      <c r="F23" s="2">
        <f>E23*C23</f>
        <v>0</v>
      </c>
      <c r="G23" s="2">
        <f>F23*0.25</f>
        <v>0</v>
      </c>
      <c r="H23" s="78">
        <f>SUM(F23:G23)</f>
        <v>0</v>
      </c>
      <c r="I23" s="6">
        <v>0</v>
      </c>
      <c r="J23" s="97">
        <f>I23*12</f>
        <v>0</v>
      </c>
      <c r="K23" s="2">
        <f>E23*1.04</f>
        <v>0</v>
      </c>
      <c r="L23" s="2">
        <f>K23*I23</f>
        <v>0</v>
      </c>
      <c r="M23" s="2">
        <f>L23*0.25</f>
        <v>0</v>
      </c>
      <c r="N23" s="78">
        <f>SUM(L23:M23)</f>
        <v>0</v>
      </c>
      <c r="O23" s="6">
        <v>0</v>
      </c>
      <c r="P23" s="97">
        <f>O23*12</f>
        <v>0</v>
      </c>
      <c r="Q23" s="2">
        <f>K23*1.04</f>
        <v>0</v>
      </c>
      <c r="R23" s="2">
        <f>Q23*O23</f>
        <v>0</v>
      </c>
      <c r="S23" s="2">
        <f>R23*0.25</f>
        <v>0</v>
      </c>
      <c r="T23" s="78">
        <f>SUM(R23:S23)</f>
        <v>0</v>
      </c>
      <c r="U23" s="6">
        <v>0</v>
      </c>
      <c r="V23" s="97">
        <f>U23*12</f>
        <v>0</v>
      </c>
      <c r="W23" s="2">
        <f>Q23*1.04</f>
        <v>0</v>
      </c>
      <c r="X23" s="2">
        <f>W23*U23</f>
        <v>0</v>
      </c>
      <c r="Y23" s="2">
        <f>X23*0.25</f>
        <v>0</v>
      </c>
      <c r="Z23" s="78">
        <f>SUM(X23:Y23)</f>
        <v>0</v>
      </c>
    </row>
    <row r="24" spans="1:26" ht="12.75">
      <c r="A24" t="s">
        <v>9</v>
      </c>
      <c r="C24" s="6"/>
      <c r="D24" s="97">
        <f>C24*12</f>
        <v>0</v>
      </c>
      <c r="E24" s="2"/>
      <c r="F24" s="2">
        <f>E24*C24</f>
        <v>0</v>
      </c>
      <c r="G24" s="2">
        <f>F24*0.25</f>
        <v>0</v>
      </c>
      <c r="H24" s="78">
        <f>SUM(F24:G24)</f>
        <v>0</v>
      </c>
      <c r="I24" s="6"/>
      <c r="J24" s="97">
        <f>I24*12</f>
        <v>0</v>
      </c>
      <c r="K24" s="2">
        <f>E24*1.04</f>
        <v>0</v>
      </c>
      <c r="L24" s="2">
        <f>K24*I24</f>
        <v>0</v>
      </c>
      <c r="M24" s="2">
        <f>L24*0.25</f>
        <v>0</v>
      </c>
      <c r="N24" s="78">
        <f>SUM(L24:M24)</f>
        <v>0</v>
      </c>
      <c r="O24" s="6"/>
      <c r="P24" s="97">
        <f>O24*12</f>
        <v>0</v>
      </c>
      <c r="Q24" s="2">
        <f>K24*1.04</f>
        <v>0</v>
      </c>
      <c r="R24" s="2">
        <f>Q24*O24</f>
        <v>0</v>
      </c>
      <c r="S24" s="2">
        <f>R24*0.25</f>
        <v>0</v>
      </c>
      <c r="T24" s="78">
        <f>SUM(R24:S24)</f>
        <v>0</v>
      </c>
      <c r="U24" s="6"/>
      <c r="V24" s="97">
        <f>U24*12</f>
        <v>0</v>
      </c>
      <c r="W24" s="2">
        <f>Q24*1.04</f>
        <v>0</v>
      </c>
      <c r="X24" s="2">
        <f>W24*U24</f>
        <v>0</v>
      </c>
      <c r="Y24" s="2">
        <f>X24*0.25</f>
        <v>0</v>
      </c>
      <c r="Z24" s="78">
        <f>SUM(X24:Y24)</f>
        <v>0</v>
      </c>
    </row>
    <row r="25" spans="1:26" ht="12.75">
      <c r="A25" t="s">
        <v>9</v>
      </c>
      <c r="C25" s="6"/>
      <c r="D25" s="97">
        <f>C25*12</f>
        <v>0</v>
      </c>
      <c r="E25" s="2"/>
      <c r="F25" s="2">
        <f>E25*C25</f>
        <v>0</v>
      </c>
      <c r="G25" s="2">
        <f>F25*0.25</f>
        <v>0</v>
      </c>
      <c r="H25" s="78">
        <f>SUM(F25:G25)</f>
        <v>0</v>
      </c>
      <c r="I25" s="6"/>
      <c r="J25" s="97">
        <f>I25*12</f>
        <v>0</v>
      </c>
      <c r="K25" s="2">
        <f>E25*1.04</f>
        <v>0</v>
      </c>
      <c r="L25" s="2">
        <f>K25*I25</f>
        <v>0</v>
      </c>
      <c r="M25" s="2">
        <f>L25*0.25</f>
        <v>0</v>
      </c>
      <c r="N25" s="78">
        <f>SUM(L25:M25)</f>
        <v>0</v>
      </c>
      <c r="O25" s="6"/>
      <c r="P25" s="97">
        <f>O25*12</f>
        <v>0</v>
      </c>
      <c r="Q25" s="2">
        <f>K25*1.04</f>
        <v>0</v>
      </c>
      <c r="R25" s="2">
        <f>Q25*O25</f>
        <v>0</v>
      </c>
      <c r="S25" s="2">
        <f>R25*0.25</f>
        <v>0</v>
      </c>
      <c r="T25" s="78">
        <f>SUM(R25:S25)</f>
        <v>0</v>
      </c>
      <c r="U25" s="6"/>
      <c r="V25" s="97">
        <f>U25*12</f>
        <v>0</v>
      </c>
      <c r="W25" s="2">
        <f>Q25*1.04</f>
        <v>0</v>
      </c>
      <c r="X25" s="2">
        <f>W25*U25</f>
        <v>0</v>
      </c>
      <c r="Y25" s="2">
        <f>X25*0.25</f>
        <v>0</v>
      </c>
      <c r="Z25" s="78">
        <f>SUM(X25:Y25)</f>
        <v>0</v>
      </c>
    </row>
    <row r="26" spans="1:26" ht="12.75">
      <c r="A26" t="s">
        <v>9</v>
      </c>
      <c r="C26" s="6"/>
      <c r="D26" s="97">
        <f>C26*12</f>
        <v>0</v>
      </c>
      <c r="E26" s="2"/>
      <c r="F26" s="2">
        <f>E26*C26</f>
        <v>0</v>
      </c>
      <c r="G26" s="2">
        <f>F26*0.25</f>
        <v>0</v>
      </c>
      <c r="H26" s="78">
        <f>SUM(F26:G26)</f>
        <v>0</v>
      </c>
      <c r="I26" s="6"/>
      <c r="J26" s="97">
        <f>I26*12</f>
        <v>0</v>
      </c>
      <c r="K26" s="2">
        <f>E26*1.04</f>
        <v>0</v>
      </c>
      <c r="L26" s="2">
        <f>K26*I26</f>
        <v>0</v>
      </c>
      <c r="M26" s="2">
        <f>L26*0.25</f>
        <v>0</v>
      </c>
      <c r="N26" s="78">
        <f>SUM(L26:M26)</f>
        <v>0</v>
      </c>
      <c r="O26" s="6"/>
      <c r="P26" s="97">
        <f>O26*12</f>
        <v>0</v>
      </c>
      <c r="Q26" s="2">
        <f>K26*1.04</f>
        <v>0</v>
      </c>
      <c r="R26" s="2">
        <f>Q26*O26</f>
        <v>0</v>
      </c>
      <c r="S26" s="2">
        <f>R26*0.25</f>
        <v>0</v>
      </c>
      <c r="T26" s="78">
        <f>SUM(R26:S26)</f>
        <v>0</v>
      </c>
      <c r="U26" s="6"/>
      <c r="V26" s="97">
        <f>U26*12</f>
        <v>0</v>
      </c>
      <c r="W26" s="2">
        <f>Q26*1.04</f>
        <v>0</v>
      </c>
      <c r="X26" s="2">
        <f>W26*U26</f>
        <v>0</v>
      </c>
      <c r="Y26" s="2">
        <f>X26*0.25</f>
        <v>0</v>
      </c>
      <c r="Z26" s="78">
        <f>SUM(X26:Y26)</f>
        <v>0</v>
      </c>
    </row>
    <row r="27" spans="1:26" ht="13.5" thickBot="1">
      <c r="A27" t="s">
        <v>9</v>
      </c>
      <c r="C27" s="6"/>
      <c r="D27" s="97">
        <f>C27*12</f>
        <v>0</v>
      </c>
      <c r="E27" s="2"/>
      <c r="F27" s="2">
        <f>E27*C27</f>
        <v>0</v>
      </c>
      <c r="G27" s="2">
        <f>F27*0.25</f>
        <v>0</v>
      </c>
      <c r="H27" s="78">
        <f>SUM(F27:G27)</f>
        <v>0</v>
      </c>
      <c r="I27" s="6"/>
      <c r="J27" s="97">
        <f>I27*12</f>
        <v>0</v>
      </c>
      <c r="K27" s="2">
        <f>E27*1.04</f>
        <v>0</v>
      </c>
      <c r="L27" s="2">
        <f>K27*I27</f>
        <v>0</v>
      </c>
      <c r="M27" s="2">
        <f>L27*0.25</f>
        <v>0</v>
      </c>
      <c r="N27" s="78">
        <f>SUM(L27:M27)</f>
        <v>0</v>
      </c>
      <c r="O27" s="6"/>
      <c r="P27" s="97">
        <f>O27*12</f>
        <v>0</v>
      </c>
      <c r="Q27" s="2">
        <f>K27*1.04</f>
        <v>0</v>
      </c>
      <c r="R27" s="2">
        <f>Q27*O27</f>
        <v>0</v>
      </c>
      <c r="S27" s="2">
        <f>R27*0.25</f>
        <v>0</v>
      </c>
      <c r="T27" s="78">
        <f>SUM(R27:S27)</f>
        <v>0</v>
      </c>
      <c r="U27" s="6"/>
      <c r="V27" s="97">
        <f>U27*12</f>
        <v>0</v>
      </c>
      <c r="W27" s="2">
        <f>Q27*1.04</f>
        <v>0</v>
      </c>
      <c r="X27" s="2">
        <f>W27*U27</f>
        <v>0</v>
      </c>
      <c r="Y27" s="2">
        <f>X27*0.25</f>
        <v>0</v>
      </c>
      <c r="Z27" s="78">
        <f>SUM(X27:Y27)</f>
        <v>0</v>
      </c>
    </row>
    <row r="28" spans="1:28" ht="13.5" thickBot="1">
      <c r="A28" s="3"/>
      <c r="B28" s="3"/>
      <c r="C28" s="3"/>
      <c r="D28" s="3"/>
      <c r="E28" s="3" t="s">
        <v>10</v>
      </c>
      <c r="F28" s="5">
        <f>SUM(F23:F27)</f>
        <v>0</v>
      </c>
      <c r="G28" s="4">
        <f>SUM(G23:G27)</f>
        <v>0</v>
      </c>
      <c r="H28" s="79">
        <f>SUM(H23:H27)</f>
        <v>0</v>
      </c>
      <c r="I28" s="99"/>
      <c r="J28" s="100"/>
      <c r="K28" s="3" t="s">
        <v>10</v>
      </c>
      <c r="L28" s="5">
        <f>SUM(L23:L27)</f>
        <v>0</v>
      </c>
      <c r="M28" s="4">
        <f>SUM(M23:M27)</f>
        <v>0</v>
      </c>
      <c r="N28" s="101">
        <f>SUM(N23:N27)</f>
        <v>0</v>
      </c>
      <c r="O28" s="100"/>
      <c r="P28" s="100"/>
      <c r="Q28" s="3" t="s">
        <v>10</v>
      </c>
      <c r="R28" s="5">
        <f>SUM(R23:R27)</f>
        <v>0</v>
      </c>
      <c r="S28" s="4">
        <f>SUM(S23:S27)</f>
        <v>0</v>
      </c>
      <c r="T28" s="101">
        <f>SUM(T23:T27)</f>
        <v>0</v>
      </c>
      <c r="U28" s="100"/>
      <c r="V28" s="100"/>
      <c r="W28" s="3" t="s">
        <v>10</v>
      </c>
      <c r="X28" s="5">
        <f>SUM(X23:X27)</f>
        <v>0</v>
      </c>
      <c r="Y28" s="4">
        <f>SUM(Y23:Y27)</f>
        <v>0</v>
      </c>
      <c r="Z28" s="101">
        <f>SUM(Z23:Z27)</f>
        <v>0</v>
      </c>
      <c r="AB28" s="88">
        <f>SUM(H28,N28,T28,Z28)</f>
        <v>0</v>
      </c>
    </row>
    <row r="29" spans="1:26" ht="12.75">
      <c r="A29" s="8" t="s">
        <v>146</v>
      </c>
      <c r="H29" s="80"/>
      <c r="I29" s="85"/>
      <c r="J29" s="85"/>
      <c r="N29" s="80"/>
      <c r="O29" s="85"/>
      <c r="P29" s="85"/>
      <c r="T29" s="80"/>
      <c r="U29" s="85"/>
      <c r="V29" s="85"/>
      <c r="Z29" s="80"/>
    </row>
    <row r="30" spans="1:26" ht="12.75">
      <c r="A30" s="7"/>
      <c r="B30" s="2">
        <v>0</v>
      </c>
      <c r="H30" s="80"/>
      <c r="I30" s="85"/>
      <c r="J30" s="85"/>
      <c r="K30" s="2">
        <v>0</v>
      </c>
      <c r="L30" s="2"/>
      <c r="M30" s="2"/>
      <c r="N30" s="80"/>
      <c r="O30" s="85"/>
      <c r="P30" s="85"/>
      <c r="Q30" s="2">
        <v>0</v>
      </c>
      <c r="R30" s="2"/>
      <c r="S30" s="2"/>
      <c r="T30" s="80"/>
      <c r="U30" s="85"/>
      <c r="V30" s="85"/>
      <c r="W30" s="2">
        <v>0</v>
      </c>
      <c r="X30" s="2"/>
      <c r="Y30" s="2"/>
      <c r="Z30" s="80"/>
    </row>
    <row r="31" spans="1:26" ht="12.75">
      <c r="A31" s="7"/>
      <c r="B31" s="2">
        <v>0</v>
      </c>
      <c r="H31" s="80"/>
      <c r="I31" s="85"/>
      <c r="J31" s="85"/>
      <c r="K31" s="2">
        <v>0</v>
      </c>
      <c r="L31" s="2"/>
      <c r="M31" s="2"/>
      <c r="N31" s="80"/>
      <c r="O31" s="85"/>
      <c r="P31" s="85"/>
      <c r="Q31" s="2">
        <v>0</v>
      </c>
      <c r="R31" s="2"/>
      <c r="S31" s="2"/>
      <c r="T31" s="80"/>
      <c r="U31" s="85"/>
      <c r="V31" s="85"/>
      <c r="W31" s="2">
        <v>0</v>
      </c>
      <c r="X31" s="2"/>
      <c r="Y31" s="2"/>
      <c r="Z31" s="80"/>
    </row>
    <row r="32" spans="1:26" ht="12.75">
      <c r="A32" s="7"/>
      <c r="B32" s="2">
        <v>0</v>
      </c>
      <c r="H32" s="80"/>
      <c r="I32" s="85"/>
      <c r="J32" s="85"/>
      <c r="K32" s="2">
        <v>0</v>
      </c>
      <c r="L32" s="2"/>
      <c r="M32" s="2"/>
      <c r="N32" s="80"/>
      <c r="O32" s="85"/>
      <c r="P32" s="85"/>
      <c r="Q32" s="2">
        <v>0</v>
      </c>
      <c r="R32" s="2"/>
      <c r="S32" s="2"/>
      <c r="T32" s="80"/>
      <c r="U32" s="85"/>
      <c r="V32" s="85"/>
      <c r="W32" s="2">
        <v>0</v>
      </c>
      <c r="X32" s="2"/>
      <c r="Y32" s="2"/>
      <c r="Z32" s="80"/>
    </row>
    <row r="33" spans="1:28" ht="12.75">
      <c r="A33" s="3"/>
      <c r="B33" s="3"/>
      <c r="C33" s="3"/>
      <c r="D33" s="3"/>
      <c r="E33" s="3"/>
      <c r="F33" s="3"/>
      <c r="G33" s="3"/>
      <c r="H33" s="81">
        <f>SUM(B30:B32)</f>
        <v>0</v>
      </c>
      <c r="I33" s="9"/>
      <c r="J33" s="9"/>
      <c r="K33" s="3"/>
      <c r="L33" s="3"/>
      <c r="M33" s="3"/>
      <c r="N33" s="81">
        <f>SUM(K30:K32)</f>
        <v>0</v>
      </c>
      <c r="O33" s="9"/>
      <c r="P33" s="9"/>
      <c r="Q33" s="3"/>
      <c r="R33" s="3"/>
      <c r="S33" s="3"/>
      <c r="T33" s="81">
        <f>SUM(Q30:Q32)</f>
        <v>0</v>
      </c>
      <c r="U33" s="9"/>
      <c r="V33" s="9"/>
      <c r="W33" s="3"/>
      <c r="X33" s="3"/>
      <c r="Y33" s="3"/>
      <c r="Z33" s="81">
        <f>SUM(W30:W32)</f>
        <v>0</v>
      </c>
      <c r="AB33" s="88">
        <f>SUM(H33,N33,T33,Z33)</f>
        <v>0</v>
      </c>
    </row>
    <row r="34" spans="1:26" ht="12.75">
      <c r="A34" s="8" t="s">
        <v>11</v>
      </c>
      <c r="H34" s="80"/>
      <c r="I34" s="85"/>
      <c r="J34" s="85"/>
      <c r="N34" s="80"/>
      <c r="O34" s="85"/>
      <c r="P34" s="85"/>
      <c r="T34" s="80"/>
      <c r="U34" s="85"/>
      <c r="V34" s="85"/>
      <c r="Z34" s="80"/>
    </row>
    <row r="35" spans="1:26" ht="12.75">
      <c r="A35" s="7"/>
      <c r="B35" s="2">
        <v>0</v>
      </c>
      <c r="H35" s="80"/>
      <c r="I35" s="85"/>
      <c r="J35" s="85"/>
      <c r="K35" s="2">
        <v>0</v>
      </c>
      <c r="L35" s="2"/>
      <c r="M35" s="2"/>
      <c r="N35" s="80"/>
      <c r="O35" s="85"/>
      <c r="P35" s="85"/>
      <c r="Q35" s="2">
        <v>0</v>
      </c>
      <c r="R35" s="2"/>
      <c r="S35" s="2"/>
      <c r="T35" s="80"/>
      <c r="U35" s="85"/>
      <c r="V35" s="85"/>
      <c r="W35" s="2">
        <v>0</v>
      </c>
      <c r="X35" s="2"/>
      <c r="Y35" s="2"/>
      <c r="Z35" s="80"/>
    </row>
    <row r="36" spans="1:26" ht="12.75">
      <c r="A36" s="7"/>
      <c r="B36" s="2">
        <v>0</v>
      </c>
      <c r="H36" s="80"/>
      <c r="I36" s="85"/>
      <c r="J36" s="85"/>
      <c r="K36" s="2">
        <v>0</v>
      </c>
      <c r="L36" s="2"/>
      <c r="M36" s="2"/>
      <c r="N36" s="80"/>
      <c r="O36" s="85"/>
      <c r="P36" s="85"/>
      <c r="Q36" s="2">
        <v>0</v>
      </c>
      <c r="R36" s="2"/>
      <c r="S36" s="2"/>
      <c r="T36" s="80"/>
      <c r="U36" s="85"/>
      <c r="V36" s="85"/>
      <c r="W36" s="2">
        <v>0</v>
      </c>
      <c r="X36" s="2"/>
      <c r="Y36" s="2"/>
      <c r="Z36" s="80"/>
    </row>
    <row r="37" spans="1:26" ht="12.75">
      <c r="A37" s="7"/>
      <c r="B37" s="2">
        <v>0</v>
      </c>
      <c r="H37" s="80"/>
      <c r="I37" s="85"/>
      <c r="J37" s="85"/>
      <c r="K37" s="2">
        <v>0</v>
      </c>
      <c r="L37" s="2"/>
      <c r="M37" s="2"/>
      <c r="N37" s="80"/>
      <c r="O37" s="85"/>
      <c r="P37" s="85"/>
      <c r="Q37" s="2">
        <v>0</v>
      </c>
      <c r="R37" s="2"/>
      <c r="S37" s="2"/>
      <c r="T37" s="80"/>
      <c r="U37" s="85"/>
      <c r="V37" s="85"/>
      <c r="W37" s="2">
        <v>0</v>
      </c>
      <c r="X37" s="2"/>
      <c r="Y37" s="2"/>
      <c r="Z37" s="80"/>
    </row>
    <row r="38" spans="1:28" ht="12.75">
      <c r="A38" s="3"/>
      <c r="B38" s="3"/>
      <c r="C38" s="3"/>
      <c r="D38" s="3"/>
      <c r="E38" s="3"/>
      <c r="F38" s="3"/>
      <c r="G38" s="3"/>
      <c r="H38" s="81">
        <f>SUM(B35:B37)</f>
        <v>0</v>
      </c>
      <c r="I38" s="86"/>
      <c r="J38" s="9"/>
      <c r="K38" s="3"/>
      <c r="L38" s="3"/>
      <c r="M38" s="3"/>
      <c r="N38" s="81">
        <f>SUM(K35:K37)</f>
        <v>0</v>
      </c>
      <c r="O38" s="86"/>
      <c r="P38" s="9"/>
      <c r="Q38" s="3"/>
      <c r="R38" s="3"/>
      <c r="S38" s="3"/>
      <c r="T38" s="81">
        <f>SUM(Q35:Q37)</f>
        <v>0</v>
      </c>
      <c r="U38" s="86"/>
      <c r="V38" s="9"/>
      <c r="W38" s="3"/>
      <c r="X38" s="3"/>
      <c r="Y38" s="3"/>
      <c r="Z38" s="81">
        <f>SUM(W35:W37)</f>
        <v>0</v>
      </c>
      <c r="AB38" s="2">
        <f>SUM(H38,N38,T38,Z38)</f>
        <v>0</v>
      </c>
    </row>
    <row r="39" spans="1:26" ht="12.75">
      <c r="A39" s="8" t="s">
        <v>12</v>
      </c>
      <c r="H39" s="80"/>
      <c r="I39" s="85"/>
      <c r="J39" s="85"/>
      <c r="N39" s="80"/>
      <c r="O39" s="85"/>
      <c r="P39" s="85"/>
      <c r="T39" s="80"/>
      <c r="U39" s="85"/>
      <c r="V39" s="85"/>
      <c r="Z39" s="80"/>
    </row>
    <row r="40" spans="1:26" ht="12.75">
      <c r="A40" s="7"/>
      <c r="B40" s="2">
        <v>0</v>
      </c>
      <c r="H40" s="80"/>
      <c r="I40" s="85"/>
      <c r="J40" s="85"/>
      <c r="K40" s="2">
        <v>0</v>
      </c>
      <c r="L40" s="2"/>
      <c r="M40" s="2"/>
      <c r="N40" s="80"/>
      <c r="O40" s="85"/>
      <c r="P40" s="85"/>
      <c r="Q40" s="2">
        <v>0</v>
      </c>
      <c r="R40" s="2"/>
      <c r="S40" s="2"/>
      <c r="T40" s="80"/>
      <c r="U40" s="85"/>
      <c r="V40" s="85"/>
      <c r="W40" s="2">
        <v>0</v>
      </c>
      <c r="X40" s="2"/>
      <c r="Y40" s="2"/>
      <c r="Z40" s="80"/>
    </row>
    <row r="41" spans="1:26" ht="12.75">
      <c r="A41" s="7"/>
      <c r="B41" s="2">
        <v>0</v>
      </c>
      <c r="H41" s="80"/>
      <c r="I41" s="85"/>
      <c r="J41" s="85"/>
      <c r="K41" s="2">
        <v>0</v>
      </c>
      <c r="L41" s="2"/>
      <c r="M41" s="2"/>
      <c r="N41" s="80"/>
      <c r="O41" s="85"/>
      <c r="P41" s="85"/>
      <c r="Q41" s="2">
        <v>0</v>
      </c>
      <c r="R41" s="2"/>
      <c r="S41" s="2"/>
      <c r="T41" s="80"/>
      <c r="U41" s="85"/>
      <c r="V41" s="85"/>
      <c r="W41" s="2">
        <v>0</v>
      </c>
      <c r="X41" s="2"/>
      <c r="Y41" s="2"/>
      <c r="Z41" s="80"/>
    </row>
    <row r="42" spans="1:28" ht="12.75">
      <c r="A42" s="3"/>
      <c r="B42" s="3"/>
      <c r="C42" s="3"/>
      <c r="D42" s="3"/>
      <c r="E42" s="3"/>
      <c r="F42" s="3"/>
      <c r="G42" s="3"/>
      <c r="H42" s="81">
        <f>SUM(B40:B41)</f>
        <v>0</v>
      </c>
      <c r="I42" s="86"/>
      <c r="J42" s="9"/>
      <c r="K42" s="3"/>
      <c r="L42" s="3"/>
      <c r="M42" s="3"/>
      <c r="N42" s="81">
        <f>SUM(K40:K41)</f>
        <v>0</v>
      </c>
      <c r="O42" s="86"/>
      <c r="P42" s="9"/>
      <c r="Q42" s="3"/>
      <c r="R42" s="3"/>
      <c r="S42" s="3"/>
      <c r="T42" s="81">
        <f>SUM(Q40:Q41)</f>
        <v>0</v>
      </c>
      <c r="U42" s="86"/>
      <c r="V42" s="9"/>
      <c r="W42" s="3"/>
      <c r="X42" s="3"/>
      <c r="Y42" s="3"/>
      <c r="Z42" s="81">
        <f>SUM(W40:W41)</f>
        <v>0</v>
      </c>
      <c r="AB42" s="88">
        <f>SUM(H42,N42,T42,Z42)</f>
        <v>0</v>
      </c>
    </row>
    <row r="43" spans="1:28" ht="12.75">
      <c r="A43" s="10" t="s">
        <v>13</v>
      </c>
      <c r="B43" s="11"/>
      <c r="C43" s="11"/>
      <c r="D43" s="11"/>
      <c r="E43" s="11"/>
      <c r="F43" s="11"/>
      <c r="G43" s="11"/>
      <c r="H43" s="82">
        <f>SUM('Patient Care'!F98:J98)</f>
        <v>0</v>
      </c>
      <c r="I43" s="87"/>
      <c r="J43" s="98"/>
      <c r="K43" s="11"/>
      <c r="L43" s="3"/>
      <c r="M43" s="3"/>
      <c r="N43" s="81">
        <f>SUM('Patient Care'!F100:J100)</f>
        <v>0</v>
      </c>
      <c r="O43" s="87"/>
      <c r="P43" s="98"/>
      <c r="Q43" s="11"/>
      <c r="R43" s="3"/>
      <c r="S43" s="3"/>
      <c r="T43" s="81">
        <f>SUM('Patient Care'!F102:J102)</f>
        <v>0</v>
      </c>
      <c r="U43" s="87"/>
      <c r="V43" s="98"/>
      <c r="W43" s="11"/>
      <c r="X43" s="3"/>
      <c r="Y43" s="3"/>
      <c r="Z43" s="81">
        <f>SUM('Patient Care'!F104:J104)</f>
        <v>0</v>
      </c>
      <c r="AB43" s="88">
        <f>SUM(H43,N43,T43,Z43)</f>
        <v>0</v>
      </c>
    </row>
    <row r="44" spans="1:28" ht="12.75">
      <c r="A44" s="10" t="s">
        <v>148</v>
      </c>
      <c r="B44" s="11"/>
      <c r="C44" s="11"/>
      <c r="D44" s="11"/>
      <c r="E44" s="11"/>
      <c r="F44" s="11"/>
      <c r="G44" s="11"/>
      <c r="H44" s="82">
        <v>0</v>
      </c>
      <c r="I44" s="98"/>
      <c r="J44" s="98"/>
      <c r="K44" s="11"/>
      <c r="L44" s="11"/>
      <c r="M44" s="11"/>
      <c r="N44" s="82">
        <v>0</v>
      </c>
      <c r="O44" s="98"/>
      <c r="P44" s="98"/>
      <c r="Q44" s="11"/>
      <c r="R44" s="11"/>
      <c r="S44" s="11"/>
      <c r="T44" s="82">
        <v>0</v>
      </c>
      <c r="U44" s="98"/>
      <c r="V44" s="98"/>
      <c r="W44" s="11"/>
      <c r="X44" s="11"/>
      <c r="Y44" s="11"/>
      <c r="Z44" s="82">
        <v>0</v>
      </c>
      <c r="AB44" s="88">
        <f>SUM(H44,N44,T44,Z44)</f>
        <v>0</v>
      </c>
    </row>
    <row r="45" spans="1:26" ht="12.75">
      <c r="A45" s="8" t="s">
        <v>14</v>
      </c>
      <c r="H45" s="80"/>
      <c r="I45" s="85"/>
      <c r="J45" s="85"/>
      <c r="N45" s="80"/>
      <c r="O45" s="85"/>
      <c r="P45" s="85"/>
      <c r="T45" s="80"/>
      <c r="U45" s="85"/>
      <c r="V45" s="85"/>
      <c r="Z45" s="80"/>
    </row>
    <row r="46" spans="2:26" ht="12.75">
      <c r="B46" s="2">
        <v>0</v>
      </c>
      <c r="H46" s="80"/>
      <c r="I46" s="85"/>
      <c r="J46" s="85"/>
      <c r="K46" s="2">
        <v>0</v>
      </c>
      <c r="L46" s="2"/>
      <c r="M46" s="2"/>
      <c r="N46" s="80"/>
      <c r="O46" s="85"/>
      <c r="P46" s="85"/>
      <c r="Q46" s="2">
        <v>0</v>
      </c>
      <c r="R46" s="2"/>
      <c r="S46" s="2"/>
      <c r="T46" s="80"/>
      <c r="U46" s="85"/>
      <c r="V46" s="85"/>
      <c r="W46" s="2">
        <v>0</v>
      </c>
      <c r="X46" s="2"/>
      <c r="Y46" s="2"/>
      <c r="Z46" s="80"/>
    </row>
    <row r="47" spans="2:26" ht="12.75">
      <c r="B47" s="2">
        <v>0</v>
      </c>
      <c r="H47" s="80"/>
      <c r="I47" s="85"/>
      <c r="J47" s="85"/>
      <c r="K47" s="2">
        <v>0</v>
      </c>
      <c r="L47" s="2"/>
      <c r="M47" s="2"/>
      <c r="N47" s="80"/>
      <c r="O47" s="85"/>
      <c r="P47" s="85"/>
      <c r="Q47" s="2">
        <v>0</v>
      </c>
      <c r="R47" s="2"/>
      <c r="S47" s="2"/>
      <c r="T47" s="80"/>
      <c r="U47" s="85"/>
      <c r="V47" s="85"/>
      <c r="W47" s="2">
        <v>0</v>
      </c>
      <c r="X47" s="2"/>
      <c r="Y47" s="2"/>
      <c r="Z47" s="80"/>
    </row>
    <row r="48" spans="2:26" ht="12.75">
      <c r="B48" s="2">
        <v>0</v>
      </c>
      <c r="H48" s="80"/>
      <c r="I48" s="85"/>
      <c r="J48" s="85"/>
      <c r="K48" s="2">
        <v>0</v>
      </c>
      <c r="L48" s="2"/>
      <c r="M48" s="2"/>
      <c r="N48" s="80"/>
      <c r="O48" s="85"/>
      <c r="P48" s="85"/>
      <c r="Q48" s="2">
        <v>0</v>
      </c>
      <c r="R48" s="2"/>
      <c r="S48" s="2"/>
      <c r="T48" s="80"/>
      <c r="U48" s="85"/>
      <c r="V48" s="85"/>
      <c r="W48" s="2">
        <v>0</v>
      </c>
      <c r="X48" s="2"/>
      <c r="Y48" s="2"/>
      <c r="Z48" s="80"/>
    </row>
    <row r="49" spans="2:26" ht="12.75">
      <c r="B49" s="2">
        <v>0</v>
      </c>
      <c r="H49" s="80"/>
      <c r="I49" s="85"/>
      <c r="J49" s="85"/>
      <c r="K49" s="2">
        <v>0</v>
      </c>
      <c r="L49" s="2"/>
      <c r="M49" s="2"/>
      <c r="N49" s="80"/>
      <c r="O49" s="85"/>
      <c r="P49" s="85"/>
      <c r="Q49" s="2">
        <v>0</v>
      </c>
      <c r="R49" s="2"/>
      <c r="S49" s="2"/>
      <c r="T49" s="80"/>
      <c r="U49" s="85"/>
      <c r="V49" s="85"/>
      <c r="W49" s="2">
        <v>0</v>
      </c>
      <c r="X49" s="2"/>
      <c r="Y49" s="2"/>
      <c r="Z49" s="80"/>
    </row>
    <row r="50" spans="2:26" ht="12.75">
      <c r="B50" s="2">
        <v>0</v>
      </c>
      <c r="H50" s="80"/>
      <c r="I50" s="85"/>
      <c r="J50" s="85"/>
      <c r="K50" s="2">
        <v>0</v>
      </c>
      <c r="L50" s="2"/>
      <c r="M50" s="2"/>
      <c r="N50" s="80"/>
      <c r="O50" s="85"/>
      <c r="P50" s="85"/>
      <c r="Q50" s="2">
        <v>0</v>
      </c>
      <c r="R50" s="2"/>
      <c r="S50" s="2"/>
      <c r="T50" s="80"/>
      <c r="U50" s="85"/>
      <c r="V50" s="85"/>
      <c r="W50" s="2">
        <v>0</v>
      </c>
      <c r="X50" s="2"/>
      <c r="Y50" s="2"/>
      <c r="Z50" s="80"/>
    </row>
    <row r="51" spans="1:28" ht="13.5" thickBot="1">
      <c r="A51" s="3"/>
      <c r="B51" s="3"/>
      <c r="C51" s="3"/>
      <c r="D51" s="3"/>
      <c r="E51" s="3"/>
      <c r="F51" s="3"/>
      <c r="G51" s="3"/>
      <c r="H51" s="81">
        <f>SUM(B46:B50)</f>
        <v>0</v>
      </c>
      <c r="I51" s="86"/>
      <c r="J51" s="9"/>
      <c r="K51" s="3"/>
      <c r="L51" s="3"/>
      <c r="M51" s="3"/>
      <c r="N51" s="81">
        <f>SUM(K46:K50)</f>
        <v>0</v>
      </c>
      <c r="O51" s="86"/>
      <c r="P51" s="9"/>
      <c r="Q51" s="3"/>
      <c r="R51" s="3"/>
      <c r="S51" s="3"/>
      <c r="T51" s="81">
        <f>SUM(Q46:Q50)</f>
        <v>0</v>
      </c>
      <c r="U51" s="86"/>
      <c r="V51" s="9"/>
      <c r="W51" s="3"/>
      <c r="X51" s="3"/>
      <c r="Y51" s="3"/>
      <c r="Z51" s="81">
        <f>SUM(W46:W50)</f>
        <v>0</v>
      </c>
      <c r="AB51" s="88">
        <f>SUM(H51,N51,T51,Z51)</f>
        <v>0</v>
      </c>
    </row>
    <row r="52" spans="7:28" ht="13.5" thickBot="1">
      <c r="G52" s="1" t="s">
        <v>15</v>
      </c>
      <c r="H52" s="79">
        <f>SUM(H51,H43,H42,H38,H33,H28,H44)</f>
        <v>0</v>
      </c>
      <c r="I52" s="84"/>
      <c r="J52" s="84"/>
      <c r="M52" s="1" t="s">
        <v>15</v>
      </c>
      <c r="N52" s="79">
        <f>SUM(N51,N43,N42,N38,N33,N28,N44)</f>
        <v>0</v>
      </c>
      <c r="O52" s="84"/>
      <c r="P52" s="84"/>
      <c r="Q52" s="1" t="s">
        <v>15</v>
      </c>
      <c r="R52" s="1"/>
      <c r="S52" s="1"/>
      <c r="T52" s="79">
        <f>SUM(T51,T43,T42,T38,T33,T28,T44)</f>
        <v>0</v>
      </c>
      <c r="U52" s="84"/>
      <c r="V52" s="84"/>
      <c r="W52" s="1" t="s">
        <v>15</v>
      </c>
      <c r="X52" s="1"/>
      <c r="Y52" s="1"/>
      <c r="Z52" s="79">
        <f>SUM(Z51,Z43,Z42,Z38,Z33,Z28,Z44)</f>
        <v>0</v>
      </c>
      <c r="AA52" s="1" t="s">
        <v>15</v>
      </c>
      <c r="AB52" s="89">
        <f>SUM(AB51,AB43,AB42,AB38,AB33,AB28)</f>
        <v>0</v>
      </c>
    </row>
    <row r="53" spans="7:28" ht="13.5" thickBot="1">
      <c r="G53" t="s">
        <v>16</v>
      </c>
      <c r="H53" s="81">
        <f>(IF(B18="MTDC",SUM(H28,H38,H42,H51)*B19,SUM(H28,H33,H38,H42,H43,H51)*B19))+(IF(H44&gt;25000,25000*B19,H44*B19))</f>
        <v>0</v>
      </c>
      <c r="I53" s="83"/>
      <c r="J53" s="83"/>
      <c r="M53" t="s">
        <v>16</v>
      </c>
      <c r="N53" s="81">
        <f>(IF(B18="MTDC",SUM(N28,N38,N42,N51)*B19,SUM(N28,N33,N38,N42,N43,N51)*B19))+(IF((N44+H44)&gt;25000,(25000-H44)*B19,N44*B19))</f>
        <v>0</v>
      </c>
      <c r="O53" s="83"/>
      <c r="P53" s="83"/>
      <c r="Q53" t="s">
        <v>16</v>
      </c>
      <c r="T53" s="81">
        <f>(IF(B18="MTDC",SUM(T28,T38,T42,T51)*B19,SUM(T28,T33,T38,T42,T43,T51)*B19))+(IF((T44+N44+H44)&gt;25000,IF((N44+H44)&gt;25000,0,(25000-H44-N44)*B19),T44*B19))</f>
        <v>0</v>
      </c>
      <c r="U53" s="83"/>
      <c r="V53" s="83"/>
      <c r="W53" t="s">
        <v>16</v>
      </c>
      <c r="Z53" s="81">
        <f>(IF(B18="MTDC",SUM(Z28,Z38,Z42,Z51)*B19,SUM(Z28,Z33,Z38,Z42,Z43,Z51)*B19))+(IF((Z44+T44+N44+H44)&gt;25000,IF((T44+N44+H44)&gt;25000,0,(25000-N44-T44-H44)*$B$19),Z44*$B$19))</f>
        <v>0</v>
      </c>
      <c r="AA53" t="s">
        <v>16</v>
      </c>
      <c r="AB53" s="90">
        <f>SUM(H53,N53,T53,Z53)</f>
        <v>0</v>
      </c>
    </row>
    <row r="54" spans="7:28" ht="13.5" thickBot="1">
      <c r="G54" s="1" t="s">
        <v>126</v>
      </c>
      <c r="H54" s="79">
        <f>SUM(H52:H53)</f>
        <v>0</v>
      </c>
      <c r="I54" s="84"/>
      <c r="J54" s="84"/>
      <c r="M54" s="1" t="s">
        <v>127</v>
      </c>
      <c r="N54" s="79">
        <f>SUM(N52:N53)</f>
        <v>0</v>
      </c>
      <c r="O54" s="84"/>
      <c r="P54" s="84"/>
      <c r="Q54" s="1" t="s">
        <v>128</v>
      </c>
      <c r="R54" s="1"/>
      <c r="S54" s="1"/>
      <c r="T54" s="79">
        <f>SUM(T52:T53)</f>
        <v>0</v>
      </c>
      <c r="U54" s="84"/>
      <c r="V54" s="84"/>
      <c r="W54" s="1" t="s">
        <v>129</v>
      </c>
      <c r="X54" s="1"/>
      <c r="Y54" s="1"/>
      <c r="Z54" s="79">
        <f>SUM(Z52:Z53)</f>
        <v>0</v>
      </c>
      <c r="AA54" s="1" t="s">
        <v>132</v>
      </c>
      <c r="AB54" s="89">
        <f>SUM(AB52:AB53)</f>
        <v>0</v>
      </c>
    </row>
    <row r="266" ht="12.75">
      <c r="A266" t="s">
        <v>142</v>
      </c>
    </row>
    <row r="267" ht="12.75">
      <c r="A267" t="s">
        <v>143</v>
      </c>
    </row>
  </sheetData>
  <sheetProtection/>
  <mergeCells count="13">
    <mergeCell ref="C3:D3"/>
    <mergeCell ref="C4:D4"/>
    <mergeCell ref="C7:D7"/>
    <mergeCell ref="A3:B3"/>
    <mergeCell ref="A4:B4"/>
    <mergeCell ref="A7:B7"/>
    <mergeCell ref="AA18:AA21"/>
    <mergeCell ref="E8:J9"/>
    <mergeCell ref="E5:J6"/>
    <mergeCell ref="A5:B6"/>
    <mergeCell ref="A8:B9"/>
    <mergeCell ref="C5:D6"/>
    <mergeCell ref="C8:D9"/>
  </mergeCells>
  <dataValidations count="1">
    <dataValidation type="list" allowBlank="1" showInputMessage="1" showErrorMessage="1" sqref="B18">
      <formula1>$A$266:$A$267</formula1>
    </dataValidation>
  </dataValidations>
  <printOptions/>
  <pageMargins left="0.25" right="0.25" top="0.25" bottom="0.25" header="0" footer="0"/>
  <pageSetup fitToHeight="1" fitToWidth="1" horizontalDpi="200" verticalDpi="2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2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3.7109375" style="18" customWidth="1"/>
    <col min="2" max="2" width="10.00390625" style="18" bestFit="1" customWidth="1"/>
    <col min="3" max="3" width="20.140625" style="75" bestFit="1" customWidth="1"/>
    <col min="4" max="4" width="15.7109375" style="75" bestFit="1" customWidth="1"/>
    <col min="5" max="5" width="32.421875" style="76" bestFit="1" customWidth="1"/>
    <col min="6" max="6" width="13.421875" style="18" customWidth="1"/>
    <col min="7" max="7" width="15.421875" style="18" bestFit="1" customWidth="1"/>
    <col min="8" max="8" width="12.00390625" style="73" customWidth="1"/>
    <col min="9" max="9" width="10.421875" style="74" customWidth="1"/>
    <col min="10" max="10" width="10.421875" style="18" customWidth="1"/>
    <col min="11" max="16384" width="9.140625" style="18" customWidth="1"/>
  </cols>
  <sheetData>
    <row r="1" spans="1:41" ht="12.75">
      <c r="A1" s="12" t="s">
        <v>17</v>
      </c>
      <c r="B1" s="12"/>
      <c r="C1" s="13"/>
      <c r="D1" s="13"/>
      <c r="E1" s="13"/>
      <c r="F1" s="13"/>
      <c r="G1" s="14"/>
      <c r="H1" s="15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12.75">
      <c r="A2" s="12" t="s">
        <v>18</v>
      </c>
      <c r="B2" s="12"/>
      <c r="C2" s="13"/>
      <c r="D2" s="13"/>
      <c r="E2" s="13"/>
      <c r="F2" s="13"/>
      <c r="G2" s="14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:41" ht="12.75">
      <c r="A3" s="12" t="s">
        <v>19</v>
      </c>
      <c r="B3" s="12"/>
      <c r="C3" s="13"/>
      <c r="D3" s="13"/>
      <c r="E3" s="13"/>
      <c r="F3" s="14"/>
      <c r="G3" s="13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12.75">
      <c r="A4" s="12" t="s">
        <v>0</v>
      </c>
      <c r="B4" s="12"/>
      <c r="C4" s="13"/>
      <c r="D4" s="13"/>
      <c r="E4" s="13"/>
      <c r="F4" s="14"/>
      <c r="G4" s="19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2" ht="12.75">
      <c r="A5" s="1" t="s">
        <v>20</v>
      </c>
      <c r="B5" s="1"/>
    </row>
    <row r="6" spans="1:2" ht="12.75">
      <c r="A6" s="1"/>
      <c r="B6" s="1"/>
    </row>
    <row r="7" spans="1:39" ht="12.75">
      <c r="A7" s="12"/>
      <c r="B7" s="12"/>
      <c r="C7" s="13"/>
      <c r="D7" s="13"/>
      <c r="E7" s="13"/>
      <c r="F7" s="20"/>
      <c r="G7" s="19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40" ht="12.75">
      <c r="A8" s="12"/>
      <c r="B8" s="12"/>
      <c r="C8" s="13"/>
      <c r="D8" s="13"/>
      <c r="E8" s="13"/>
      <c r="F8" s="20"/>
      <c r="G8" s="19"/>
      <c r="H8" s="15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22"/>
    </row>
    <row r="9" spans="1:40" ht="12.75">
      <c r="A9" s="12"/>
      <c r="B9" s="12"/>
      <c r="C9" s="13"/>
      <c r="D9" s="13"/>
      <c r="E9" s="13"/>
      <c r="F9" s="14"/>
      <c r="G9" s="19"/>
      <c r="H9" s="15"/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22"/>
    </row>
    <row r="10" spans="1:39" ht="12.75">
      <c r="A10" s="23" t="s">
        <v>21</v>
      </c>
      <c r="B10" s="96"/>
      <c r="C10" s="24"/>
      <c r="D10" s="24"/>
      <c r="E10" s="25"/>
      <c r="F10" s="26"/>
      <c r="G10" s="26"/>
      <c r="H10" s="27"/>
      <c r="I10" s="28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10" s="38" customFormat="1" ht="25.5">
      <c r="A11" s="31" t="s">
        <v>22</v>
      </c>
      <c r="B11" s="32" t="s">
        <v>144</v>
      </c>
      <c r="C11" s="32" t="s">
        <v>23</v>
      </c>
      <c r="D11" s="32" t="s">
        <v>145</v>
      </c>
      <c r="E11" s="33" t="s">
        <v>24</v>
      </c>
      <c r="F11" s="34" t="s">
        <v>25</v>
      </c>
      <c r="G11" s="34" t="s">
        <v>26</v>
      </c>
      <c r="H11" s="35" t="s">
        <v>27</v>
      </c>
      <c r="I11" s="36" t="s">
        <v>28</v>
      </c>
      <c r="J11" s="37" t="s">
        <v>29</v>
      </c>
    </row>
    <row r="12" spans="1:13" s="38" customFormat="1" ht="12.75">
      <c r="A12" s="39" t="s">
        <v>30</v>
      </c>
      <c r="B12" s="39"/>
      <c r="C12" s="40"/>
      <c r="D12" s="40"/>
      <c r="E12" s="41"/>
      <c r="F12" s="42"/>
      <c r="G12" s="42"/>
      <c r="H12" s="43"/>
      <c r="I12" s="44"/>
      <c r="J12" s="45"/>
      <c r="K12" s="46" t="s">
        <v>138</v>
      </c>
      <c r="L12" s="46"/>
      <c r="M12" s="46"/>
    </row>
    <row r="13" spans="1:11" ht="12.75">
      <c r="A13" s="47" t="s">
        <v>31</v>
      </c>
      <c r="B13" s="47"/>
      <c r="C13" s="48">
        <v>75</v>
      </c>
      <c r="D13" s="48"/>
      <c r="E13" s="49" t="s">
        <v>32</v>
      </c>
      <c r="F13" s="50"/>
      <c r="G13" s="51"/>
      <c r="H13" s="50"/>
      <c r="I13" s="52"/>
      <c r="K13" s="73">
        <f>SUM(F13:J13)</f>
        <v>0</v>
      </c>
    </row>
    <row r="14" spans="1:11" ht="12.75">
      <c r="A14" s="47" t="s">
        <v>33</v>
      </c>
      <c r="B14" s="47"/>
      <c r="C14" s="48"/>
      <c r="D14" s="48"/>
      <c r="E14" s="49" t="s">
        <v>32</v>
      </c>
      <c r="F14" s="50"/>
      <c r="G14" s="51"/>
      <c r="H14" s="50"/>
      <c r="I14" s="52"/>
      <c r="K14" s="73">
        <f aca="true" t="shared" si="0" ref="K14:K47">SUM(F14:J14)</f>
        <v>0</v>
      </c>
    </row>
    <row r="15" spans="1:11" ht="12.75">
      <c r="A15" s="51" t="s">
        <v>34</v>
      </c>
      <c r="B15" s="51"/>
      <c r="C15" s="53"/>
      <c r="D15" s="53"/>
      <c r="E15" s="54" t="s">
        <v>32</v>
      </c>
      <c r="F15" s="50"/>
      <c r="G15" s="51"/>
      <c r="H15" s="50"/>
      <c r="I15" s="52"/>
      <c r="K15" s="73">
        <f t="shared" si="0"/>
        <v>0</v>
      </c>
    </row>
    <row r="16" spans="1:11" ht="12.75">
      <c r="A16" s="51" t="s">
        <v>35</v>
      </c>
      <c r="B16" s="51"/>
      <c r="C16" s="53"/>
      <c r="D16" s="53"/>
      <c r="E16" s="54" t="s">
        <v>32</v>
      </c>
      <c r="F16" s="50"/>
      <c r="G16" s="50"/>
      <c r="H16" s="50"/>
      <c r="I16" s="52"/>
      <c r="K16" s="73">
        <f t="shared" si="0"/>
        <v>0</v>
      </c>
    </row>
    <row r="17" spans="1:11" ht="12.75">
      <c r="A17" s="51" t="s">
        <v>36</v>
      </c>
      <c r="B17" s="51"/>
      <c r="C17" s="53"/>
      <c r="D17" s="53"/>
      <c r="E17" s="54" t="s">
        <v>32</v>
      </c>
      <c r="F17" s="50"/>
      <c r="G17" s="50"/>
      <c r="H17" s="50"/>
      <c r="I17" s="52"/>
      <c r="K17" s="73">
        <f t="shared" si="0"/>
        <v>0</v>
      </c>
    </row>
    <row r="18" spans="1:11" ht="12.75">
      <c r="A18" s="51" t="s">
        <v>37</v>
      </c>
      <c r="B18" s="51"/>
      <c r="C18" s="53"/>
      <c r="D18" s="53"/>
      <c r="E18" s="54" t="s">
        <v>32</v>
      </c>
      <c r="F18" s="50"/>
      <c r="G18" s="50"/>
      <c r="H18" s="50"/>
      <c r="I18" s="52"/>
      <c r="K18" s="73">
        <f t="shared" si="0"/>
        <v>0</v>
      </c>
    </row>
    <row r="19" spans="1:11" ht="12.75">
      <c r="A19" s="51" t="s">
        <v>38</v>
      </c>
      <c r="B19" s="51"/>
      <c r="C19" s="53"/>
      <c r="D19" s="53"/>
      <c r="E19" s="54" t="s">
        <v>32</v>
      </c>
      <c r="F19" s="50"/>
      <c r="G19" s="50"/>
      <c r="H19" s="50"/>
      <c r="I19" s="52"/>
      <c r="K19" s="73">
        <f t="shared" si="0"/>
        <v>0</v>
      </c>
    </row>
    <row r="20" spans="1:11" ht="12.75">
      <c r="A20" s="51" t="s">
        <v>39</v>
      </c>
      <c r="B20" s="51"/>
      <c r="C20" s="53">
        <v>100</v>
      </c>
      <c r="D20" s="53"/>
      <c r="E20" s="54" t="s">
        <v>40</v>
      </c>
      <c r="F20" s="50"/>
      <c r="G20" s="50"/>
      <c r="H20" s="50"/>
      <c r="I20" s="52"/>
      <c r="K20" s="73">
        <f t="shared" si="0"/>
        <v>0</v>
      </c>
    </row>
    <row r="21" spans="1:11" ht="12.75">
      <c r="A21" s="51" t="s">
        <v>41</v>
      </c>
      <c r="B21" s="51"/>
      <c r="C21" s="53">
        <v>250</v>
      </c>
      <c r="D21" s="53"/>
      <c r="E21" s="54" t="s">
        <v>40</v>
      </c>
      <c r="F21" s="50"/>
      <c r="G21" s="50"/>
      <c r="H21" s="50"/>
      <c r="I21" s="52"/>
      <c r="K21" s="73">
        <f t="shared" si="0"/>
        <v>0</v>
      </c>
    </row>
    <row r="22" spans="1:11" ht="12.75">
      <c r="A22" s="51" t="s">
        <v>42</v>
      </c>
      <c r="B22" s="51"/>
      <c r="C22" s="53">
        <v>125</v>
      </c>
      <c r="D22" s="53"/>
      <c r="E22" s="54" t="s">
        <v>40</v>
      </c>
      <c r="F22" s="50"/>
      <c r="G22" s="50"/>
      <c r="H22" s="50"/>
      <c r="I22" s="52"/>
      <c r="K22" s="73">
        <f t="shared" si="0"/>
        <v>0</v>
      </c>
    </row>
    <row r="23" spans="1:11" ht="12.75">
      <c r="A23" s="51" t="s">
        <v>149</v>
      </c>
      <c r="B23" s="51"/>
      <c r="C23" s="53"/>
      <c r="D23" s="53"/>
      <c r="E23" s="54" t="s">
        <v>40</v>
      </c>
      <c r="F23" s="50"/>
      <c r="G23" s="50"/>
      <c r="H23" s="50"/>
      <c r="I23" s="52"/>
      <c r="K23" s="73">
        <f t="shared" si="0"/>
        <v>0</v>
      </c>
    </row>
    <row r="24" spans="1:11" ht="12.75">
      <c r="A24" s="51" t="s">
        <v>150</v>
      </c>
      <c r="B24" s="51"/>
      <c r="C24" s="53"/>
      <c r="D24" s="53"/>
      <c r="E24" s="54" t="s">
        <v>40</v>
      </c>
      <c r="F24" s="50"/>
      <c r="G24" s="50"/>
      <c r="H24" s="50"/>
      <c r="I24" s="52"/>
      <c r="K24" s="73">
        <f t="shared" si="0"/>
        <v>0</v>
      </c>
    </row>
    <row r="25" spans="1:11" ht="12.75">
      <c r="A25" s="51" t="s">
        <v>43</v>
      </c>
      <c r="B25" s="51"/>
      <c r="C25" s="53"/>
      <c r="D25" s="53"/>
      <c r="E25" s="54" t="s">
        <v>40</v>
      </c>
      <c r="F25" s="50"/>
      <c r="G25" s="50"/>
      <c r="H25" s="50"/>
      <c r="I25" s="52"/>
      <c r="K25" s="73">
        <f t="shared" si="0"/>
        <v>0</v>
      </c>
    </row>
    <row r="26" spans="1:11" ht="12.75">
      <c r="A26" s="51" t="s">
        <v>44</v>
      </c>
      <c r="B26" s="51"/>
      <c r="C26" s="53"/>
      <c r="D26" s="53"/>
      <c r="E26" s="54" t="s">
        <v>40</v>
      </c>
      <c r="F26" s="50"/>
      <c r="G26" s="50"/>
      <c r="H26" s="50"/>
      <c r="I26" s="52"/>
      <c r="K26" s="73">
        <f t="shared" si="0"/>
        <v>0</v>
      </c>
    </row>
    <row r="27" spans="1:11" ht="12.75">
      <c r="A27" s="51" t="s">
        <v>45</v>
      </c>
      <c r="B27" s="51"/>
      <c r="C27" s="53"/>
      <c r="D27" s="53"/>
      <c r="E27" s="54" t="s">
        <v>40</v>
      </c>
      <c r="F27" s="50"/>
      <c r="G27" s="50"/>
      <c r="H27" s="50"/>
      <c r="I27" s="52"/>
      <c r="K27" s="73">
        <f t="shared" si="0"/>
        <v>0</v>
      </c>
    </row>
    <row r="28" spans="1:11" ht="12.75">
      <c r="A28" s="51" t="s">
        <v>46</v>
      </c>
      <c r="B28" s="51"/>
      <c r="C28" s="55"/>
      <c r="D28" s="55"/>
      <c r="E28" s="54" t="s">
        <v>47</v>
      </c>
      <c r="F28" s="50"/>
      <c r="G28" s="50"/>
      <c r="H28" s="50"/>
      <c r="I28" s="52"/>
      <c r="K28" s="73">
        <f t="shared" si="0"/>
        <v>0</v>
      </c>
    </row>
    <row r="29" spans="1:11" ht="12.75">
      <c r="A29" s="51" t="s">
        <v>48</v>
      </c>
      <c r="B29" s="51"/>
      <c r="C29" s="55"/>
      <c r="D29" s="55"/>
      <c r="E29" s="54" t="s">
        <v>47</v>
      </c>
      <c r="F29" s="50"/>
      <c r="G29" s="50"/>
      <c r="H29" s="50"/>
      <c r="I29" s="52"/>
      <c r="K29" s="73">
        <f t="shared" si="0"/>
        <v>0</v>
      </c>
    </row>
    <row r="30" spans="1:11" ht="12.75">
      <c r="A30" s="51" t="s">
        <v>49</v>
      </c>
      <c r="B30" s="51"/>
      <c r="C30" s="53"/>
      <c r="D30" s="53"/>
      <c r="E30" s="54" t="s">
        <v>47</v>
      </c>
      <c r="F30" s="50"/>
      <c r="G30" s="50"/>
      <c r="H30" s="50"/>
      <c r="I30" s="52"/>
      <c r="K30" s="73">
        <f t="shared" si="0"/>
        <v>0</v>
      </c>
    </row>
    <row r="31" spans="1:11" ht="12.75">
      <c r="A31" s="51" t="s">
        <v>50</v>
      </c>
      <c r="B31" s="51"/>
      <c r="C31" s="53"/>
      <c r="D31" s="53"/>
      <c r="E31" s="54" t="s">
        <v>47</v>
      </c>
      <c r="F31" s="50"/>
      <c r="G31" s="50"/>
      <c r="H31" s="50"/>
      <c r="I31" s="52"/>
      <c r="K31" s="73">
        <f t="shared" si="0"/>
        <v>0</v>
      </c>
    </row>
    <row r="32" spans="1:11" ht="12.75">
      <c r="A32" s="51" t="s">
        <v>51</v>
      </c>
      <c r="B32" s="51"/>
      <c r="C32" s="53"/>
      <c r="D32" s="53"/>
      <c r="E32" s="54" t="s">
        <v>47</v>
      </c>
      <c r="F32" s="50"/>
      <c r="G32" s="50"/>
      <c r="H32" s="50"/>
      <c r="I32" s="52"/>
      <c r="K32" s="73">
        <f t="shared" si="0"/>
        <v>0</v>
      </c>
    </row>
    <row r="33" spans="1:11" ht="12.75">
      <c r="A33" s="51" t="s">
        <v>52</v>
      </c>
      <c r="B33" s="51"/>
      <c r="C33" s="53"/>
      <c r="D33" s="53"/>
      <c r="E33" s="54" t="s">
        <v>47</v>
      </c>
      <c r="F33" s="50"/>
      <c r="G33" s="50"/>
      <c r="H33" s="50"/>
      <c r="I33" s="52"/>
      <c r="K33" s="73">
        <f t="shared" si="0"/>
        <v>0</v>
      </c>
    </row>
    <row r="34" spans="1:11" ht="12.75">
      <c r="A34" s="51" t="s">
        <v>53</v>
      </c>
      <c r="B34" s="51"/>
      <c r="C34" s="53"/>
      <c r="D34" s="53"/>
      <c r="E34" s="54" t="s">
        <v>47</v>
      </c>
      <c r="F34" s="50"/>
      <c r="G34" s="50"/>
      <c r="H34" s="50"/>
      <c r="I34" s="52"/>
      <c r="K34" s="73">
        <f t="shared" si="0"/>
        <v>0</v>
      </c>
    </row>
    <row r="35" spans="1:11" ht="12.75">
      <c r="A35" s="51" t="s">
        <v>54</v>
      </c>
      <c r="B35" s="51"/>
      <c r="C35" s="55"/>
      <c r="D35" s="55"/>
      <c r="E35" s="54" t="s">
        <v>47</v>
      </c>
      <c r="F35" s="50"/>
      <c r="G35" s="50"/>
      <c r="H35" s="50"/>
      <c r="I35" s="52"/>
      <c r="K35" s="73">
        <f t="shared" si="0"/>
        <v>0</v>
      </c>
    </row>
    <row r="36" spans="1:11" s="38" customFormat="1" ht="12.75">
      <c r="A36" s="51" t="s">
        <v>55</v>
      </c>
      <c r="B36" s="51"/>
      <c r="C36" s="53">
        <v>188.68</v>
      </c>
      <c r="D36" s="53"/>
      <c r="E36" s="54" t="s">
        <v>56</v>
      </c>
      <c r="F36" s="56"/>
      <c r="G36" s="56"/>
      <c r="H36" s="57"/>
      <c r="I36" s="58"/>
      <c r="K36" s="73">
        <f t="shared" si="0"/>
        <v>0</v>
      </c>
    </row>
    <row r="37" spans="1:11" s="38" customFormat="1" ht="12.75">
      <c r="A37" s="51" t="s">
        <v>57</v>
      </c>
      <c r="B37" s="51"/>
      <c r="C37" s="53">
        <v>40</v>
      </c>
      <c r="D37" s="53"/>
      <c r="E37" s="54" t="s">
        <v>56</v>
      </c>
      <c r="F37" s="56"/>
      <c r="G37" s="56"/>
      <c r="H37" s="57"/>
      <c r="I37" s="58"/>
      <c r="K37" s="73">
        <f t="shared" si="0"/>
        <v>0</v>
      </c>
    </row>
    <row r="38" spans="1:11" ht="12.75">
      <c r="A38" s="51" t="s">
        <v>58</v>
      </c>
      <c r="B38" s="51"/>
      <c r="C38" s="53"/>
      <c r="D38" s="53"/>
      <c r="E38" s="54" t="s">
        <v>56</v>
      </c>
      <c r="F38" s="50"/>
      <c r="G38" s="50"/>
      <c r="H38" s="50"/>
      <c r="I38" s="52"/>
      <c r="K38" s="73">
        <f t="shared" si="0"/>
        <v>0</v>
      </c>
    </row>
    <row r="39" spans="1:11" ht="12.75">
      <c r="A39" s="51" t="s">
        <v>59</v>
      </c>
      <c r="B39" s="51"/>
      <c r="C39" s="53"/>
      <c r="D39" s="53"/>
      <c r="E39" s="54" t="s">
        <v>56</v>
      </c>
      <c r="F39" s="50"/>
      <c r="G39" s="51"/>
      <c r="H39" s="50"/>
      <c r="I39" s="52"/>
      <c r="K39" s="73">
        <f t="shared" si="0"/>
        <v>0</v>
      </c>
    </row>
    <row r="40" spans="1:11" ht="12.75">
      <c r="A40" s="51" t="s">
        <v>60</v>
      </c>
      <c r="B40" s="51"/>
      <c r="C40" s="53"/>
      <c r="D40" s="53"/>
      <c r="E40" s="54" t="s">
        <v>56</v>
      </c>
      <c r="F40" s="50"/>
      <c r="G40" s="51"/>
      <c r="H40" s="50"/>
      <c r="I40" s="52"/>
      <c r="K40" s="73">
        <f t="shared" si="0"/>
        <v>0</v>
      </c>
    </row>
    <row r="41" spans="1:11" ht="12.75">
      <c r="A41" s="51" t="s">
        <v>61</v>
      </c>
      <c r="B41" s="51"/>
      <c r="C41" s="53"/>
      <c r="D41" s="53"/>
      <c r="E41" s="54" t="s">
        <v>56</v>
      </c>
      <c r="F41" s="50"/>
      <c r="G41" s="51"/>
      <c r="H41" s="50"/>
      <c r="I41" s="52"/>
      <c r="K41" s="73">
        <f t="shared" si="0"/>
        <v>0</v>
      </c>
    </row>
    <row r="42" spans="1:11" ht="12.75">
      <c r="A42" s="51" t="s">
        <v>62</v>
      </c>
      <c r="B42" s="51"/>
      <c r="C42" s="53"/>
      <c r="D42" s="53"/>
      <c r="E42" s="54" t="s">
        <v>56</v>
      </c>
      <c r="F42" s="50"/>
      <c r="G42" s="50"/>
      <c r="H42" s="50"/>
      <c r="I42" s="52"/>
      <c r="K42" s="73">
        <f t="shared" si="0"/>
        <v>0</v>
      </c>
    </row>
    <row r="43" spans="1:11" ht="12.75">
      <c r="A43" s="51" t="s">
        <v>63</v>
      </c>
      <c r="B43" s="51"/>
      <c r="C43" s="53"/>
      <c r="D43" s="53"/>
      <c r="E43" s="54" t="s">
        <v>56</v>
      </c>
      <c r="F43" s="50"/>
      <c r="G43" s="50"/>
      <c r="H43" s="50"/>
      <c r="I43" s="52"/>
      <c r="K43" s="73">
        <f t="shared" si="0"/>
        <v>0</v>
      </c>
    </row>
    <row r="44" spans="1:11" ht="12.75">
      <c r="A44" s="51" t="s">
        <v>64</v>
      </c>
      <c r="B44" s="51"/>
      <c r="C44" s="53"/>
      <c r="D44" s="53"/>
      <c r="E44" s="54" t="s">
        <v>65</v>
      </c>
      <c r="F44" s="50"/>
      <c r="G44" s="50"/>
      <c r="H44" s="50"/>
      <c r="I44" s="52"/>
      <c r="K44" s="73">
        <f t="shared" si="0"/>
        <v>0</v>
      </c>
    </row>
    <row r="45" spans="1:11" ht="12.75">
      <c r="A45" s="51" t="s">
        <v>66</v>
      </c>
      <c r="B45" s="51"/>
      <c r="C45" s="53"/>
      <c r="D45" s="53"/>
      <c r="E45" s="54" t="s">
        <v>65</v>
      </c>
      <c r="F45" s="50"/>
      <c r="G45" s="50"/>
      <c r="H45" s="50"/>
      <c r="I45" s="52"/>
      <c r="K45" s="73">
        <f t="shared" si="0"/>
        <v>0</v>
      </c>
    </row>
    <row r="46" spans="1:11" ht="12.75">
      <c r="A46" s="51" t="s">
        <v>67</v>
      </c>
      <c r="B46" s="51"/>
      <c r="C46" s="53"/>
      <c r="D46" s="53"/>
      <c r="E46" s="54" t="s">
        <v>65</v>
      </c>
      <c r="F46" s="50"/>
      <c r="G46" s="50"/>
      <c r="H46" s="50"/>
      <c r="I46" s="52"/>
      <c r="K46" s="73">
        <f t="shared" si="0"/>
        <v>0</v>
      </c>
    </row>
    <row r="47" spans="1:11" ht="12.75">
      <c r="A47" s="51" t="s">
        <v>68</v>
      </c>
      <c r="B47" s="51"/>
      <c r="C47" s="53"/>
      <c r="D47" s="53"/>
      <c r="E47" s="54" t="s">
        <v>65</v>
      </c>
      <c r="F47" s="50"/>
      <c r="G47" s="50"/>
      <c r="H47" s="50"/>
      <c r="I47" s="52"/>
      <c r="K47" s="73">
        <f t="shared" si="0"/>
        <v>0</v>
      </c>
    </row>
    <row r="48" spans="1:9" ht="12.75">
      <c r="A48" s="51"/>
      <c r="B48" s="51"/>
      <c r="C48" s="53"/>
      <c r="D48" s="53"/>
      <c r="E48" s="54"/>
      <c r="F48" s="50"/>
      <c r="G48" s="50"/>
      <c r="H48" s="50"/>
      <c r="I48" s="52"/>
    </row>
    <row r="49" spans="1:9" ht="12.75">
      <c r="A49" s="51"/>
      <c r="B49" s="51"/>
      <c r="C49" s="53"/>
      <c r="D49" s="53"/>
      <c r="E49" s="54"/>
      <c r="F49" s="50"/>
      <c r="G49" s="50"/>
      <c r="H49" s="50"/>
      <c r="I49" s="52"/>
    </row>
    <row r="50" spans="1:9" ht="12.75">
      <c r="A50" s="51"/>
      <c r="B50" s="51"/>
      <c r="C50" s="53"/>
      <c r="D50" s="53"/>
      <c r="E50" s="54"/>
      <c r="F50" s="50"/>
      <c r="G50" s="50"/>
      <c r="H50" s="50"/>
      <c r="I50" s="52"/>
    </row>
    <row r="51" spans="1:9" ht="12.75">
      <c r="A51" s="39" t="s">
        <v>69</v>
      </c>
      <c r="B51" s="39"/>
      <c r="C51" s="59"/>
      <c r="D51" s="59"/>
      <c r="E51" s="60"/>
      <c r="F51" s="50"/>
      <c r="G51" s="50"/>
      <c r="H51" s="50"/>
      <c r="I51" s="52"/>
    </row>
    <row r="52" spans="1:11" ht="12.75">
      <c r="A52" s="51" t="s">
        <v>70</v>
      </c>
      <c r="B52" s="51"/>
      <c r="C52" s="53">
        <v>50.42</v>
      </c>
      <c r="D52" s="53"/>
      <c r="E52" s="54" t="s">
        <v>71</v>
      </c>
      <c r="F52" s="50"/>
      <c r="G52" s="50"/>
      <c r="H52" s="50"/>
      <c r="I52" s="52"/>
      <c r="K52" s="73">
        <f>SUM(F52:J52)</f>
        <v>0</v>
      </c>
    </row>
    <row r="53" spans="1:11" ht="12.75">
      <c r="A53" s="51" t="s">
        <v>72</v>
      </c>
      <c r="B53" s="51"/>
      <c r="C53" s="53">
        <v>25</v>
      </c>
      <c r="D53" s="53"/>
      <c r="E53" s="54" t="s">
        <v>73</v>
      </c>
      <c r="F53" s="50"/>
      <c r="G53" s="50"/>
      <c r="H53" s="50"/>
      <c r="I53" s="52"/>
      <c r="K53" s="73">
        <f aca="true" t="shared" si="1" ref="K53:K73">SUM(F53:J53)</f>
        <v>0</v>
      </c>
    </row>
    <row r="54" spans="1:11" ht="12.75">
      <c r="A54" s="51" t="s">
        <v>74</v>
      </c>
      <c r="B54" s="51"/>
      <c r="C54" s="53" t="s">
        <v>75</v>
      </c>
      <c r="D54" s="53"/>
      <c r="E54" s="54" t="s">
        <v>73</v>
      </c>
      <c r="F54" s="50"/>
      <c r="G54" s="50"/>
      <c r="H54" s="50"/>
      <c r="I54" s="52"/>
      <c r="K54" s="73">
        <f t="shared" si="1"/>
        <v>0</v>
      </c>
    </row>
    <row r="55" spans="1:11" ht="12.75">
      <c r="A55" s="51" t="s">
        <v>76</v>
      </c>
      <c r="B55" s="51"/>
      <c r="C55" s="53" t="s">
        <v>77</v>
      </c>
      <c r="D55" s="53"/>
      <c r="E55" s="54" t="s">
        <v>73</v>
      </c>
      <c r="F55" s="50"/>
      <c r="G55" s="50"/>
      <c r="H55" s="50"/>
      <c r="I55" s="52"/>
      <c r="K55" s="73">
        <f t="shared" si="1"/>
        <v>0</v>
      </c>
    </row>
    <row r="56" spans="1:11" ht="63.75">
      <c r="A56" s="61" t="s">
        <v>78</v>
      </c>
      <c r="B56" s="61"/>
      <c r="C56" s="53"/>
      <c r="D56" s="53"/>
      <c r="E56" s="54" t="s">
        <v>73</v>
      </c>
      <c r="F56" s="50"/>
      <c r="G56" s="50"/>
      <c r="H56" s="50"/>
      <c r="I56" s="52"/>
      <c r="K56" s="73">
        <f t="shared" si="1"/>
        <v>0</v>
      </c>
    </row>
    <row r="57" spans="1:11" ht="12.75">
      <c r="A57" s="61" t="s">
        <v>79</v>
      </c>
      <c r="B57" s="61"/>
      <c r="C57" s="53"/>
      <c r="D57" s="53"/>
      <c r="E57" s="54" t="s">
        <v>73</v>
      </c>
      <c r="F57" s="50"/>
      <c r="G57" s="50"/>
      <c r="H57" s="50"/>
      <c r="I57" s="52"/>
      <c r="K57" s="73">
        <f t="shared" si="1"/>
        <v>0</v>
      </c>
    </row>
    <row r="58" spans="1:11" ht="12.75">
      <c r="A58" s="61" t="s">
        <v>80</v>
      </c>
      <c r="B58" s="61"/>
      <c r="C58" s="53"/>
      <c r="D58" s="53"/>
      <c r="E58" s="54" t="s">
        <v>73</v>
      </c>
      <c r="F58" s="50"/>
      <c r="G58" s="50"/>
      <c r="H58" s="50"/>
      <c r="I58" s="52"/>
      <c r="K58" s="73">
        <f t="shared" si="1"/>
        <v>0</v>
      </c>
    </row>
    <row r="59" spans="1:11" ht="12.75">
      <c r="A59" s="61" t="s">
        <v>81</v>
      </c>
      <c r="B59" s="61"/>
      <c r="C59" s="53"/>
      <c r="D59" s="53"/>
      <c r="E59" s="54"/>
      <c r="F59" s="50"/>
      <c r="G59" s="50"/>
      <c r="H59" s="50"/>
      <c r="I59" s="52"/>
      <c r="K59" s="73">
        <f t="shared" si="1"/>
        <v>0</v>
      </c>
    </row>
    <row r="60" spans="1:11" ht="12.75">
      <c r="A60" s="51" t="s">
        <v>82</v>
      </c>
      <c r="B60" s="51"/>
      <c r="C60" s="53"/>
      <c r="D60" s="53"/>
      <c r="E60" s="54" t="s">
        <v>73</v>
      </c>
      <c r="F60" s="50"/>
      <c r="G60" s="50"/>
      <c r="H60" s="50"/>
      <c r="I60" s="52"/>
      <c r="K60" s="73">
        <f t="shared" si="1"/>
        <v>0</v>
      </c>
    </row>
    <row r="61" spans="1:11" ht="12.75">
      <c r="A61" s="51" t="s">
        <v>83</v>
      </c>
      <c r="B61" s="51"/>
      <c r="C61" s="53"/>
      <c r="D61" s="53"/>
      <c r="E61" s="54" t="s">
        <v>73</v>
      </c>
      <c r="F61" s="50"/>
      <c r="G61" s="50"/>
      <c r="H61" s="50"/>
      <c r="I61" s="52"/>
      <c r="K61" s="73">
        <f t="shared" si="1"/>
        <v>0</v>
      </c>
    </row>
    <row r="62" spans="1:11" ht="25.5">
      <c r="A62" s="61" t="s">
        <v>84</v>
      </c>
      <c r="B62" s="61"/>
      <c r="C62" s="53"/>
      <c r="D62" s="53"/>
      <c r="E62" s="54" t="s">
        <v>73</v>
      </c>
      <c r="F62" s="50"/>
      <c r="G62" s="50"/>
      <c r="H62" s="50"/>
      <c r="I62" s="52"/>
      <c r="K62" s="73">
        <f t="shared" si="1"/>
        <v>0</v>
      </c>
    </row>
    <row r="63" spans="1:11" ht="12.75">
      <c r="A63" s="51" t="s">
        <v>85</v>
      </c>
      <c r="B63" s="51"/>
      <c r="C63" s="53"/>
      <c r="D63" s="53"/>
      <c r="E63" s="54" t="s">
        <v>73</v>
      </c>
      <c r="F63" s="50"/>
      <c r="G63" s="50"/>
      <c r="H63" s="50"/>
      <c r="I63" s="52"/>
      <c r="K63" s="73">
        <f t="shared" si="1"/>
        <v>0</v>
      </c>
    </row>
    <row r="64" spans="1:11" ht="12.75">
      <c r="A64" s="51" t="s">
        <v>86</v>
      </c>
      <c r="B64" s="51"/>
      <c r="C64" s="53"/>
      <c r="D64" s="53"/>
      <c r="E64" s="54" t="s">
        <v>73</v>
      </c>
      <c r="F64" s="50"/>
      <c r="G64" s="50"/>
      <c r="H64" s="50"/>
      <c r="I64" s="52"/>
      <c r="K64" s="73">
        <f t="shared" si="1"/>
        <v>0</v>
      </c>
    </row>
    <row r="65" spans="1:11" ht="12.75">
      <c r="A65" s="51" t="s">
        <v>87</v>
      </c>
      <c r="B65" s="51"/>
      <c r="C65" s="53"/>
      <c r="D65" s="53"/>
      <c r="E65" s="54" t="s">
        <v>73</v>
      </c>
      <c r="F65" s="50"/>
      <c r="G65" s="50"/>
      <c r="H65" s="50"/>
      <c r="I65" s="52"/>
      <c r="K65" s="73">
        <f t="shared" si="1"/>
        <v>0</v>
      </c>
    </row>
    <row r="66" spans="1:11" ht="12.75">
      <c r="A66" s="51" t="s">
        <v>88</v>
      </c>
      <c r="B66" s="51"/>
      <c r="C66" s="53"/>
      <c r="D66" s="53"/>
      <c r="E66" s="54" t="s">
        <v>73</v>
      </c>
      <c r="F66" s="50"/>
      <c r="G66" s="50"/>
      <c r="H66" s="50"/>
      <c r="I66" s="52"/>
      <c r="K66" s="73">
        <f t="shared" si="1"/>
        <v>0</v>
      </c>
    </row>
    <row r="67" spans="1:11" ht="12.75">
      <c r="A67" s="51" t="s">
        <v>89</v>
      </c>
      <c r="B67" s="51"/>
      <c r="C67" s="53"/>
      <c r="D67" s="53"/>
      <c r="E67" s="54" t="s">
        <v>73</v>
      </c>
      <c r="F67" s="50"/>
      <c r="G67" s="50"/>
      <c r="H67" s="50"/>
      <c r="I67" s="52"/>
      <c r="K67" s="73">
        <f t="shared" si="1"/>
        <v>0</v>
      </c>
    </row>
    <row r="68" spans="1:11" ht="12.75">
      <c r="A68" s="51" t="s">
        <v>90</v>
      </c>
      <c r="B68" s="51"/>
      <c r="C68" s="53"/>
      <c r="D68" s="53"/>
      <c r="E68" s="54" t="s">
        <v>73</v>
      </c>
      <c r="F68" s="50"/>
      <c r="G68" s="50"/>
      <c r="H68" s="50"/>
      <c r="I68" s="52"/>
      <c r="K68" s="73">
        <f t="shared" si="1"/>
        <v>0</v>
      </c>
    </row>
    <row r="69" spans="1:11" ht="12.75">
      <c r="A69" s="51" t="s">
        <v>91</v>
      </c>
      <c r="B69" s="51"/>
      <c r="C69" s="53"/>
      <c r="D69" s="53"/>
      <c r="E69" s="54" t="s">
        <v>73</v>
      </c>
      <c r="F69" s="50"/>
      <c r="G69" s="50"/>
      <c r="H69" s="50"/>
      <c r="I69" s="52"/>
      <c r="K69" s="73">
        <f t="shared" si="1"/>
        <v>0</v>
      </c>
    </row>
    <row r="70" spans="1:11" ht="12.75">
      <c r="A70" s="51" t="s">
        <v>92</v>
      </c>
      <c r="B70" s="51"/>
      <c r="C70" s="53"/>
      <c r="D70" s="53"/>
      <c r="E70" s="54" t="s">
        <v>73</v>
      </c>
      <c r="F70" s="50"/>
      <c r="G70" s="50"/>
      <c r="H70" s="50"/>
      <c r="I70" s="52"/>
      <c r="K70" s="73">
        <f t="shared" si="1"/>
        <v>0</v>
      </c>
    </row>
    <row r="71" spans="1:11" ht="12.75">
      <c r="A71" s="51" t="s">
        <v>93</v>
      </c>
      <c r="B71" s="51"/>
      <c r="C71" s="53"/>
      <c r="D71" s="53"/>
      <c r="E71" s="54" t="s">
        <v>73</v>
      </c>
      <c r="F71" s="50"/>
      <c r="G71" s="50"/>
      <c r="H71" s="50"/>
      <c r="I71" s="52"/>
      <c r="K71" s="73">
        <f t="shared" si="1"/>
        <v>0</v>
      </c>
    </row>
    <row r="72" spans="1:11" ht="12.75">
      <c r="A72" s="51" t="s">
        <v>94</v>
      </c>
      <c r="B72" s="51"/>
      <c r="C72" s="53">
        <v>15</v>
      </c>
      <c r="D72" s="53"/>
      <c r="E72" s="54" t="s">
        <v>32</v>
      </c>
      <c r="F72" s="50"/>
      <c r="G72" s="50"/>
      <c r="H72" s="50"/>
      <c r="I72" s="52"/>
      <c r="K72" s="73">
        <f t="shared" si="1"/>
        <v>0</v>
      </c>
    </row>
    <row r="73" spans="1:11" ht="25.5">
      <c r="A73" s="61" t="s">
        <v>95</v>
      </c>
      <c r="B73" s="61"/>
      <c r="C73" s="53" t="s">
        <v>96</v>
      </c>
      <c r="D73" s="53"/>
      <c r="E73" s="54" t="s">
        <v>32</v>
      </c>
      <c r="F73" s="50"/>
      <c r="G73" s="50"/>
      <c r="H73" s="50"/>
      <c r="I73" s="52"/>
      <c r="K73" s="73">
        <f t="shared" si="1"/>
        <v>0</v>
      </c>
    </row>
    <row r="74" spans="1:9" ht="12.75">
      <c r="A74" s="51"/>
      <c r="B74" s="51"/>
      <c r="C74" s="53"/>
      <c r="D74" s="53"/>
      <c r="E74" s="54"/>
      <c r="F74" s="50"/>
      <c r="G74" s="50"/>
      <c r="H74" s="50"/>
      <c r="I74" s="52"/>
    </row>
    <row r="75" spans="1:10" ht="12.75">
      <c r="A75" s="39" t="s">
        <v>97</v>
      </c>
      <c r="B75" s="39"/>
      <c r="C75" s="59"/>
      <c r="D75" s="59"/>
      <c r="E75" s="60"/>
      <c r="F75" s="62"/>
      <c r="G75" s="62"/>
      <c r="H75" s="62"/>
      <c r="I75" s="63"/>
      <c r="J75" s="64"/>
    </row>
    <row r="76" spans="1:11" ht="12.75">
      <c r="A76" s="65" t="s">
        <v>151</v>
      </c>
      <c r="B76" s="65"/>
      <c r="C76" s="53"/>
      <c r="D76" s="53"/>
      <c r="E76" s="54" t="s">
        <v>98</v>
      </c>
      <c r="F76" s="50"/>
      <c r="G76" s="50"/>
      <c r="H76" s="50"/>
      <c r="I76" s="52"/>
      <c r="K76" s="73">
        <f>SUM(F76:J76)</f>
        <v>0</v>
      </c>
    </row>
    <row r="77" spans="1:9" ht="12.75">
      <c r="A77" s="51"/>
      <c r="B77" s="51"/>
      <c r="C77" s="53"/>
      <c r="D77" s="53"/>
      <c r="E77" s="54"/>
      <c r="F77" s="50"/>
      <c r="G77" s="50"/>
      <c r="H77" s="50"/>
      <c r="I77" s="52"/>
    </row>
    <row r="78" spans="1:10" ht="12.75">
      <c r="A78" s="39" t="s">
        <v>99</v>
      </c>
      <c r="B78" s="39"/>
      <c r="C78" s="59"/>
      <c r="D78" s="59"/>
      <c r="E78" s="60"/>
      <c r="F78" s="66"/>
      <c r="G78" s="66"/>
      <c r="H78" s="62"/>
      <c r="I78" s="63"/>
      <c r="J78" s="64"/>
    </row>
    <row r="79" spans="1:11" ht="12.75">
      <c r="A79" s="51" t="s">
        <v>100</v>
      </c>
      <c r="B79" s="51"/>
      <c r="C79" s="53" t="s">
        <v>101</v>
      </c>
      <c r="D79" s="53"/>
      <c r="E79" s="54" t="s">
        <v>102</v>
      </c>
      <c r="F79" s="50"/>
      <c r="G79" s="50"/>
      <c r="H79" s="50"/>
      <c r="I79" s="52"/>
      <c r="K79" s="73">
        <f>SUM(F79:J79)</f>
        <v>0</v>
      </c>
    </row>
    <row r="80" spans="1:11" ht="12.75">
      <c r="A80" s="51" t="s">
        <v>103</v>
      </c>
      <c r="B80" s="51"/>
      <c r="C80" s="53" t="s">
        <v>104</v>
      </c>
      <c r="D80" s="53"/>
      <c r="E80" s="54" t="s">
        <v>105</v>
      </c>
      <c r="F80" s="50"/>
      <c r="G80" s="50"/>
      <c r="H80" s="50"/>
      <c r="I80" s="52"/>
      <c r="K80" s="73">
        <f>SUM(F80:J80)</f>
        <v>0</v>
      </c>
    </row>
    <row r="81" spans="1:11" ht="12.75">
      <c r="A81" s="51" t="s">
        <v>106</v>
      </c>
      <c r="B81" s="51"/>
      <c r="C81" s="53" t="s">
        <v>104</v>
      </c>
      <c r="D81" s="53"/>
      <c r="E81" s="54" t="s">
        <v>105</v>
      </c>
      <c r="F81" s="50"/>
      <c r="G81" s="50"/>
      <c r="H81" s="50"/>
      <c r="I81" s="52"/>
      <c r="K81" s="73">
        <f>SUM(F81:J81)</f>
        <v>0</v>
      </c>
    </row>
    <row r="82" spans="1:11" ht="12.75">
      <c r="A82" s="51"/>
      <c r="B82" s="51"/>
      <c r="C82" s="53"/>
      <c r="D82" s="53"/>
      <c r="E82" s="54"/>
      <c r="F82" s="50"/>
      <c r="G82" s="50"/>
      <c r="H82" s="50"/>
      <c r="I82" s="52"/>
      <c r="K82" s="73">
        <f>SUM(F82:J82)</f>
        <v>0</v>
      </c>
    </row>
    <row r="83" spans="1:10" ht="12.75">
      <c r="A83" s="39" t="s">
        <v>107</v>
      </c>
      <c r="B83" s="39"/>
      <c r="C83" s="59"/>
      <c r="D83" s="59"/>
      <c r="E83" s="60"/>
      <c r="F83" s="62"/>
      <c r="G83" s="62"/>
      <c r="H83" s="62"/>
      <c r="I83" s="63"/>
      <c r="J83" s="64"/>
    </row>
    <row r="84" spans="1:11" ht="12.75">
      <c r="A84" s="51" t="s">
        <v>108</v>
      </c>
      <c r="B84" s="51"/>
      <c r="C84" s="53" t="s">
        <v>109</v>
      </c>
      <c r="D84" s="53"/>
      <c r="E84" s="54" t="s">
        <v>110</v>
      </c>
      <c r="F84" s="50"/>
      <c r="G84" s="50"/>
      <c r="H84" s="50"/>
      <c r="I84" s="52"/>
      <c r="K84" s="73">
        <f>SUM(F84:J84)</f>
        <v>0</v>
      </c>
    </row>
    <row r="85" spans="1:9" ht="12.75">
      <c r="A85" s="51"/>
      <c r="B85" s="51"/>
      <c r="C85" s="53"/>
      <c r="D85" s="53"/>
      <c r="E85" s="54"/>
      <c r="F85" s="50"/>
      <c r="G85" s="50"/>
      <c r="H85" s="50"/>
      <c r="I85" s="52"/>
    </row>
    <row r="86" spans="1:10" ht="12.75">
      <c r="A86" s="39" t="s">
        <v>111</v>
      </c>
      <c r="B86" s="39"/>
      <c r="C86" s="59"/>
      <c r="D86" s="59"/>
      <c r="E86" s="60"/>
      <c r="F86" s="62"/>
      <c r="G86" s="62"/>
      <c r="H86" s="62"/>
      <c r="I86" s="63"/>
      <c r="J86" s="64"/>
    </row>
    <row r="87" spans="1:11" ht="12.75">
      <c r="A87" s="47" t="s">
        <v>112</v>
      </c>
      <c r="B87" s="47"/>
      <c r="C87" s="48" t="s">
        <v>113</v>
      </c>
      <c r="D87" s="48"/>
      <c r="E87" s="54" t="s">
        <v>114</v>
      </c>
      <c r="F87" s="50"/>
      <c r="G87" s="50"/>
      <c r="H87" s="50"/>
      <c r="I87" s="52"/>
      <c r="K87" s="73">
        <f>SUM(F87:J87)</f>
        <v>0</v>
      </c>
    </row>
    <row r="88" spans="1:9" ht="12.75">
      <c r="A88" s="47"/>
      <c r="B88" s="47"/>
      <c r="C88" s="48"/>
      <c r="D88" s="48"/>
      <c r="E88" s="54"/>
      <c r="F88" s="50"/>
      <c r="G88" s="50"/>
      <c r="H88" s="50"/>
      <c r="I88" s="52"/>
    </row>
    <row r="89" spans="1:10" ht="12.75">
      <c r="A89" s="39" t="s">
        <v>115</v>
      </c>
      <c r="B89" s="39"/>
      <c r="C89" s="59"/>
      <c r="D89" s="59"/>
      <c r="E89" s="60"/>
      <c r="F89" s="62"/>
      <c r="G89" s="62"/>
      <c r="H89" s="62"/>
      <c r="I89" s="63"/>
      <c r="J89" s="64"/>
    </row>
    <row r="90" spans="1:11" ht="12.75">
      <c r="A90" s="51" t="s">
        <v>116</v>
      </c>
      <c r="B90" s="51"/>
      <c r="C90" s="53" t="s">
        <v>96</v>
      </c>
      <c r="D90" s="53"/>
      <c r="E90" s="54" t="s">
        <v>32</v>
      </c>
      <c r="F90" s="50"/>
      <c r="G90" s="50"/>
      <c r="H90" s="50"/>
      <c r="I90" s="52"/>
      <c r="K90" s="73">
        <f>SUM(F90:J90)</f>
        <v>0</v>
      </c>
    </row>
    <row r="91" spans="1:11" ht="12.75">
      <c r="A91" s="51" t="s">
        <v>117</v>
      </c>
      <c r="B91" s="51"/>
      <c r="C91" s="53" t="s">
        <v>118</v>
      </c>
      <c r="D91" s="53"/>
      <c r="E91" s="54" t="s">
        <v>40</v>
      </c>
      <c r="F91" s="50"/>
      <c r="G91" s="50"/>
      <c r="H91" s="50"/>
      <c r="I91" s="52"/>
      <c r="K91" s="73">
        <f>SUM(F91:J91)</f>
        <v>0</v>
      </c>
    </row>
    <row r="92" spans="1:11" ht="12.75">
      <c r="A92" s="51" t="s">
        <v>119</v>
      </c>
      <c r="B92" s="51"/>
      <c r="C92" s="53"/>
      <c r="D92" s="53"/>
      <c r="E92" s="54" t="s">
        <v>120</v>
      </c>
      <c r="F92" s="50"/>
      <c r="G92" s="50"/>
      <c r="H92" s="50"/>
      <c r="I92" s="52"/>
      <c r="K92" s="73">
        <f>SUM(F92:J92)</f>
        <v>0</v>
      </c>
    </row>
    <row r="93" spans="1:11" ht="13.5" thickBot="1">
      <c r="A93" s="51"/>
      <c r="B93" s="51"/>
      <c r="C93" s="53"/>
      <c r="D93" s="53"/>
      <c r="E93" s="54"/>
      <c r="F93" s="50"/>
      <c r="G93" s="50"/>
      <c r="H93" s="50"/>
      <c r="I93" s="52"/>
      <c r="J93" s="91" t="s">
        <v>121</v>
      </c>
      <c r="K93" s="92">
        <f>SUM(K13:K92)</f>
        <v>0</v>
      </c>
    </row>
    <row r="94" spans="1:10" ht="13.5" thickTop="1">
      <c r="A94" s="51"/>
      <c r="B94" s="51"/>
      <c r="C94" s="53"/>
      <c r="D94" s="53"/>
      <c r="E94" s="54"/>
      <c r="F94" s="50"/>
      <c r="G94" s="50"/>
      <c r="H94" s="50"/>
      <c r="I94" s="52"/>
      <c r="J94" s="91"/>
    </row>
    <row r="95" spans="1:11" ht="12.75">
      <c r="A95" s="51"/>
      <c r="B95" s="51"/>
      <c r="C95" s="53"/>
      <c r="D95" s="53"/>
      <c r="E95" s="54"/>
      <c r="F95" s="50"/>
      <c r="G95" s="50"/>
      <c r="H95" s="50"/>
      <c r="I95" s="52"/>
      <c r="K95" s="70" t="s">
        <v>138</v>
      </c>
    </row>
    <row r="96" spans="3:11" s="70" customFormat="1" ht="15.75">
      <c r="C96" s="68"/>
      <c r="D96" s="68"/>
      <c r="E96" s="67" t="s">
        <v>121</v>
      </c>
      <c r="F96" s="69">
        <f>SUM(F13:F92)</f>
        <v>0</v>
      </c>
      <c r="G96" s="69">
        <f>SUM(G13:G92)</f>
        <v>0</v>
      </c>
      <c r="H96" s="69">
        <f>SUM(H13:H92)</f>
        <v>0</v>
      </c>
      <c r="I96" s="69">
        <f>SUM(I13:I92)</f>
        <v>0</v>
      </c>
      <c r="J96" s="69">
        <f>SUM(J13:J92)</f>
        <v>0</v>
      </c>
      <c r="K96" s="93">
        <f>SUM(F96:J96)</f>
        <v>0</v>
      </c>
    </row>
    <row r="97" spans="3:11" ht="15.75">
      <c r="C97" s="53"/>
      <c r="D97" s="53"/>
      <c r="E97" s="71" t="s">
        <v>133</v>
      </c>
      <c r="F97" s="77"/>
      <c r="G97" s="77"/>
      <c r="H97" s="77"/>
      <c r="I97" s="77"/>
      <c r="J97" s="77"/>
      <c r="K97" s="94">
        <f aca="true" t="shared" si="2" ref="K97:K106">SUM(F97:J97)</f>
        <v>0</v>
      </c>
    </row>
    <row r="98" spans="3:11" s="70" customFormat="1" ht="15.75">
      <c r="C98" s="72"/>
      <c r="D98" s="72"/>
      <c r="E98" s="67" t="s">
        <v>126</v>
      </c>
      <c r="F98" s="69">
        <f>F96*F97</f>
        <v>0</v>
      </c>
      <c r="G98" s="69">
        <f>G96*G97</f>
        <v>0</v>
      </c>
      <c r="H98" s="69">
        <f>H96*H97</f>
        <v>0</v>
      </c>
      <c r="I98" s="69">
        <f>I96*I97</f>
        <v>0</v>
      </c>
      <c r="J98" s="69">
        <f>J96*J97</f>
        <v>0</v>
      </c>
      <c r="K98" s="93">
        <f t="shared" si="2"/>
        <v>0</v>
      </c>
    </row>
    <row r="99" spans="3:11" ht="15.75">
      <c r="C99" s="53"/>
      <c r="D99" s="53"/>
      <c r="E99" s="71" t="s">
        <v>134</v>
      </c>
      <c r="F99" s="77"/>
      <c r="G99" s="77"/>
      <c r="H99" s="77"/>
      <c r="I99" s="77"/>
      <c r="J99" s="77"/>
      <c r="K99" s="94">
        <f t="shared" si="2"/>
        <v>0</v>
      </c>
    </row>
    <row r="100" spans="3:11" ht="15.75">
      <c r="C100" s="72"/>
      <c r="D100" s="72"/>
      <c r="E100" s="67" t="s">
        <v>127</v>
      </c>
      <c r="F100" s="69">
        <f>F96*F99</f>
        <v>0</v>
      </c>
      <c r="G100" s="69">
        <f>G96*G99</f>
        <v>0</v>
      </c>
      <c r="H100" s="69">
        <f>H96*H99</f>
        <v>0</v>
      </c>
      <c r="I100" s="69">
        <f>I96*I99</f>
        <v>0</v>
      </c>
      <c r="J100" s="69">
        <f>J96*J99</f>
        <v>0</v>
      </c>
      <c r="K100" s="93">
        <f t="shared" si="2"/>
        <v>0</v>
      </c>
    </row>
    <row r="101" spans="3:11" ht="15.75">
      <c r="C101" s="53"/>
      <c r="D101" s="53"/>
      <c r="E101" s="71" t="s">
        <v>135</v>
      </c>
      <c r="F101" s="77"/>
      <c r="G101" s="77"/>
      <c r="H101" s="77"/>
      <c r="I101" s="77"/>
      <c r="J101" s="77"/>
      <c r="K101" s="94">
        <f t="shared" si="2"/>
        <v>0</v>
      </c>
    </row>
    <row r="102" spans="3:11" ht="15.75">
      <c r="C102" s="72"/>
      <c r="D102" s="72"/>
      <c r="E102" s="67" t="s">
        <v>128</v>
      </c>
      <c r="F102" s="69">
        <f>F96*F101</f>
        <v>0</v>
      </c>
      <c r="G102" s="69">
        <f>G96*G101</f>
        <v>0</v>
      </c>
      <c r="H102" s="69">
        <f>H96*H101</f>
        <v>0</v>
      </c>
      <c r="I102" s="69">
        <f>I96*I101</f>
        <v>0</v>
      </c>
      <c r="J102" s="69">
        <f>J96*J101</f>
        <v>0</v>
      </c>
      <c r="K102" s="93">
        <f t="shared" si="2"/>
        <v>0</v>
      </c>
    </row>
    <row r="103" spans="3:11" ht="15.75">
      <c r="C103" s="53"/>
      <c r="D103" s="53"/>
      <c r="E103" s="71" t="s">
        <v>136</v>
      </c>
      <c r="F103" s="77"/>
      <c r="G103" s="77"/>
      <c r="H103" s="77"/>
      <c r="I103" s="77"/>
      <c r="J103" s="77"/>
      <c r="K103" s="94">
        <f t="shared" si="2"/>
        <v>0</v>
      </c>
    </row>
    <row r="104" spans="3:11" ht="15.75">
      <c r="C104" s="72"/>
      <c r="D104" s="72"/>
      <c r="E104" s="67" t="s">
        <v>129</v>
      </c>
      <c r="F104" s="69">
        <f>F96*F103</f>
        <v>0</v>
      </c>
      <c r="G104" s="69">
        <f>G96*G103</f>
        <v>0</v>
      </c>
      <c r="H104" s="69">
        <f>H96*H103</f>
        <v>0</v>
      </c>
      <c r="I104" s="69">
        <f>I96*I103</f>
        <v>0</v>
      </c>
      <c r="J104" s="69">
        <f>J96*J103</f>
        <v>0</v>
      </c>
      <c r="K104" s="93">
        <f t="shared" si="2"/>
        <v>0</v>
      </c>
    </row>
    <row r="105" spans="3:11" ht="15.75">
      <c r="C105" s="53"/>
      <c r="D105" s="53"/>
      <c r="E105" s="71" t="s">
        <v>137</v>
      </c>
      <c r="F105" s="77"/>
      <c r="G105" s="77"/>
      <c r="H105" s="77"/>
      <c r="I105" s="77"/>
      <c r="J105" s="77"/>
      <c r="K105" s="94">
        <f t="shared" si="2"/>
        <v>0</v>
      </c>
    </row>
    <row r="106" spans="3:11" ht="15.75">
      <c r="C106" s="72"/>
      <c r="D106" s="72"/>
      <c r="E106" s="67" t="s">
        <v>130</v>
      </c>
      <c r="F106" s="69">
        <f>F96*F105</f>
        <v>0</v>
      </c>
      <c r="G106" s="69">
        <f>G96*G105</f>
        <v>0</v>
      </c>
      <c r="H106" s="69">
        <f>H96*H105</f>
        <v>0</v>
      </c>
      <c r="I106" s="69">
        <f>I96*I105</f>
        <v>0</v>
      </c>
      <c r="J106" s="69">
        <f>J96*J105</f>
        <v>0</v>
      </c>
      <c r="K106" s="93">
        <f t="shared" si="2"/>
        <v>0</v>
      </c>
    </row>
    <row r="332" ht="11.25">
      <c r="F332" s="73"/>
    </row>
    <row r="333" ht="11.25">
      <c r="F333" s="73"/>
    </row>
    <row r="334" ht="11.25">
      <c r="F334" s="73"/>
    </row>
    <row r="335" ht="11.25">
      <c r="F335" s="73"/>
    </row>
    <row r="336" ht="11.25">
      <c r="F336" s="73"/>
    </row>
    <row r="337" ht="11.25">
      <c r="F337" s="73"/>
    </row>
    <row r="338" ht="11.25">
      <c r="F338" s="73"/>
    </row>
    <row r="339" ht="11.25">
      <c r="F339" s="73"/>
    </row>
    <row r="340" ht="11.25">
      <c r="F340" s="73"/>
    </row>
    <row r="341" ht="11.25">
      <c r="F341" s="73"/>
    </row>
    <row r="342" ht="11.25">
      <c r="F342" s="73"/>
    </row>
    <row r="343" ht="11.25">
      <c r="F343" s="73"/>
    </row>
    <row r="344" ht="11.25">
      <c r="F344" s="73"/>
    </row>
    <row r="345" ht="11.25">
      <c r="F345" s="73"/>
    </row>
    <row r="346" ht="11.25">
      <c r="F346" s="73"/>
    </row>
    <row r="347" ht="11.25">
      <c r="F347" s="73"/>
    </row>
    <row r="348" ht="11.25">
      <c r="F348" s="73"/>
    </row>
    <row r="349" ht="11.25">
      <c r="F349" s="73"/>
    </row>
    <row r="350" ht="11.25">
      <c r="F350" s="73"/>
    </row>
    <row r="351" ht="11.25">
      <c r="F351" s="73"/>
    </row>
    <row r="352" ht="11.25">
      <c r="F352" s="73"/>
    </row>
    <row r="353" ht="11.25">
      <c r="F353" s="73"/>
    </row>
    <row r="354" ht="11.25">
      <c r="F354" s="73"/>
    </row>
    <row r="355" ht="11.25">
      <c r="F355" s="73"/>
    </row>
    <row r="356" ht="11.25">
      <c r="F356" s="73"/>
    </row>
    <row r="357" ht="11.25">
      <c r="F357" s="73"/>
    </row>
    <row r="358" ht="11.25">
      <c r="F358" s="73"/>
    </row>
    <row r="359" ht="11.25">
      <c r="F359" s="73"/>
    </row>
    <row r="360" ht="11.25">
      <c r="F360" s="73"/>
    </row>
    <row r="361" ht="11.25">
      <c r="F361" s="73"/>
    </row>
    <row r="362" ht="11.25">
      <c r="F362" s="73"/>
    </row>
    <row r="363" ht="11.25">
      <c r="F363" s="73"/>
    </row>
    <row r="364" ht="11.25">
      <c r="F364" s="73"/>
    </row>
    <row r="365" ht="11.25">
      <c r="F365" s="73"/>
    </row>
    <row r="366" ht="11.25">
      <c r="F366" s="73"/>
    </row>
    <row r="367" ht="11.25">
      <c r="F367" s="73"/>
    </row>
    <row r="368" ht="11.25">
      <c r="F368" s="73"/>
    </row>
    <row r="369" ht="11.25">
      <c r="F369" s="73"/>
    </row>
    <row r="370" ht="11.25">
      <c r="F370" s="73"/>
    </row>
    <row r="371" ht="11.25">
      <c r="F371" s="73"/>
    </row>
    <row r="372" ht="11.25">
      <c r="F372" s="73"/>
    </row>
    <row r="373" ht="11.25">
      <c r="F373" s="73"/>
    </row>
    <row r="374" ht="11.25">
      <c r="F374" s="73"/>
    </row>
    <row r="375" ht="11.25">
      <c r="F375" s="73"/>
    </row>
    <row r="376" ht="11.25">
      <c r="F376" s="73"/>
    </row>
    <row r="377" ht="11.25">
      <c r="F377" s="73"/>
    </row>
    <row r="378" ht="11.25">
      <c r="F378" s="73"/>
    </row>
    <row r="379" ht="11.25">
      <c r="F379" s="73"/>
    </row>
    <row r="380" ht="11.25">
      <c r="F380" s="73"/>
    </row>
    <row r="381" ht="11.25">
      <c r="F381" s="73"/>
    </row>
    <row r="382" ht="11.25">
      <c r="F382" s="73"/>
    </row>
    <row r="383" ht="11.25">
      <c r="F383" s="73"/>
    </row>
    <row r="384" ht="11.25">
      <c r="F384" s="73"/>
    </row>
    <row r="385" ht="11.25">
      <c r="F385" s="73"/>
    </row>
    <row r="386" ht="11.25">
      <c r="F386" s="73"/>
    </row>
    <row r="387" ht="11.25">
      <c r="F387" s="73"/>
    </row>
    <row r="388" ht="11.25">
      <c r="F388" s="73"/>
    </row>
    <row r="389" ht="11.25">
      <c r="F389" s="73"/>
    </row>
    <row r="390" ht="11.25">
      <c r="F390" s="73"/>
    </row>
    <row r="391" ht="11.25">
      <c r="F391" s="73"/>
    </row>
    <row r="392" ht="11.25">
      <c r="F392" s="73"/>
    </row>
    <row r="393" ht="11.25">
      <c r="F393" s="73"/>
    </row>
    <row r="394" ht="11.25">
      <c r="F394" s="73"/>
    </row>
    <row r="395" ht="11.25">
      <c r="F395" s="73"/>
    </row>
    <row r="396" ht="11.25">
      <c r="F396" s="73"/>
    </row>
    <row r="397" ht="11.25">
      <c r="F397" s="73"/>
    </row>
    <row r="398" ht="11.25">
      <c r="F398" s="73"/>
    </row>
    <row r="399" ht="11.25">
      <c r="F399" s="73"/>
    </row>
    <row r="400" ht="11.25">
      <c r="F400" s="73"/>
    </row>
    <row r="401" ht="11.25">
      <c r="F401" s="73"/>
    </row>
    <row r="402" ht="11.25">
      <c r="F402" s="73"/>
    </row>
    <row r="403" ht="11.25">
      <c r="F403" s="73"/>
    </row>
    <row r="404" ht="11.25">
      <c r="F404" s="73"/>
    </row>
    <row r="405" ht="11.25">
      <c r="F405" s="73"/>
    </row>
    <row r="406" ht="11.25">
      <c r="F406" s="73"/>
    </row>
    <row r="407" ht="11.25">
      <c r="F407" s="73"/>
    </row>
    <row r="408" ht="11.25">
      <c r="F408" s="73"/>
    </row>
    <row r="409" ht="11.25">
      <c r="F409" s="73"/>
    </row>
    <row r="410" ht="11.25">
      <c r="F410" s="73"/>
    </row>
    <row r="411" ht="11.25">
      <c r="F411" s="73"/>
    </row>
    <row r="412" ht="11.25">
      <c r="F412" s="73"/>
    </row>
    <row r="413" ht="11.25">
      <c r="F413" s="73"/>
    </row>
    <row r="414" ht="11.25">
      <c r="F414" s="73"/>
    </row>
    <row r="415" ht="11.25">
      <c r="F415" s="73"/>
    </row>
    <row r="416" ht="11.25">
      <c r="F416" s="73"/>
    </row>
    <row r="417" ht="11.25">
      <c r="F417" s="73"/>
    </row>
    <row r="418" ht="11.25">
      <c r="F418" s="73"/>
    </row>
    <row r="419" ht="11.25">
      <c r="F419" s="73"/>
    </row>
    <row r="420" ht="11.25">
      <c r="F420" s="73"/>
    </row>
    <row r="421" ht="11.25">
      <c r="F421" s="73"/>
    </row>
    <row r="422" ht="11.25">
      <c r="F422" s="73"/>
    </row>
    <row r="423" ht="11.25">
      <c r="F423" s="73"/>
    </row>
    <row r="424" ht="11.25">
      <c r="F424" s="73"/>
    </row>
    <row r="425" ht="11.25">
      <c r="F425" s="73"/>
    </row>
    <row r="426" ht="11.25">
      <c r="F426" s="73"/>
    </row>
    <row r="427" ht="11.25">
      <c r="F427" s="73"/>
    </row>
    <row r="428" ht="11.25">
      <c r="F428" s="73"/>
    </row>
    <row r="429" ht="11.25">
      <c r="F429" s="73"/>
    </row>
    <row r="430" ht="11.25">
      <c r="F430" s="73"/>
    </row>
    <row r="431" ht="11.25">
      <c r="F431" s="73"/>
    </row>
    <row r="432" ht="11.25">
      <c r="F432" s="73"/>
    </row>
    <row r="433" ht="11.25">
      <c r="F433" s="73"/>
    </row>
    <row r="434" ht="11.25">
      <c r="F434" s="73"/>
    </row>
    <row r="435" ht="11.25">
      <c r="F435" s="73"/>
    </row>
    <row r="436" ht="11.25">
      <c r="F436" s="73"/>
    </row>
    <row r="437" ht="11.25">
      <c r="F437" s="73"/>
    </row>
    <row r="438" ht="11.25">
      <c r="F438" s="73"/>
    </row>
    <row r="439" ht="11.25">
      <c r="F439" s="73"/>
    </row>
    <row r="440" ht="11.25">
      <c r="F440" s="73"/>
    </row>
    <row r="441" ht="11.25">
      <c r="F441" s="73"/>
    </row>
    <row r="442" ht="11.25">
      <c r="F442" s="73"/>
    </row>
    <row r="443" ht="11.25">
      <c r="F443" s="73"/>
    </row>
    <row r="444" ht="11.25">
      <c r="F444" s="73"/>
    </row>
    <row r="445" ht="11.25">
      <c r="F445" s="73"/>
    </row>
    <row r="446" ht="11.25">
      <c r="F446" s="73"/>
    </row>
    <row r="447" ht="11.25">
      <c r="F447" s="73"/>
    </row>
    <row r="448" ht="11.25">
      <c r="F448" s="73"/>
    </row>
    <row r="449" ht="11.25">
      <c r="F449" s="73"/>
    </row>
    <row r="450" ht="11.25">
      <c r="F450" s="73"/>
    </row>
    <row r="451" ht="11.25">
      <c r="F451" s="73"/>
    </row>
    <row r="452" ht="11.25">
      <c r="F452" s="73"/>
    </row>
    <row r="453" ht="11.25">
      <c r="F453" s="73"/>
    </row>
    <row r="454" ht="11.25">
      <c r="F454" s="73"/>
    </row>
    <row r="455" ht="11.25">
      <c r="F455" s="73"/>
    </row>
    <row r="456" ht="11.25">
      <c r="F456" s="73"/>
    </row>
    <row r="457" ht="11.25">
      <c r="F457" s="73"/>
    </row>
    <row r="458" ht="11.25">
      <c r="F458" s="73"/>
    </row>
    <row r="459" ht="11.25">
      <c r="F459" s="73"/>
    </row>
    <row r="460" ht="11.25">
      <c r="F460" s="73"/>
    </row>
    <row r="461" ht="11.25">
      <c r="F461" s="73"/>
    </row>
    <row r="462" ht="11.25">
      <c r="F462" s="73"/>
    </row>
    <row r="463" ht="11.25">
      <c r="F463" s="73"/>
    </row>
    <row r="464" ht="11.25">
      <c r="F464" s="73"/>
    </row>
    <row r="465" ht="11.25">
      <c r="F465" s="73"/>
    </row>
    <row r="466" ht="11.25">
      <c r="F466" s="73"/>
    </row>
    <row r="467" ht="11.25">
      <c r="F467" s="73"/>
    </row>
    <row r="468" ht="11.25">
      <c r="F468" s="73"/>
    </row>
    <row r="469" ht="11.25">
      <c r="F469" s="73"/>
    </row>
    <row r="470" ht="11.25">
      <c r="F470" s="73"/>
    </row>
    <row r="471" ht="11.25">
      <c r="F471" s="73"/>
    </row>
    <row r="472" ht="11.25">
      <c r="F472" s="73"/>
    </row>
    <row r="473" ht="11.25">
      <c r="F473" s="73"/>
    </row>
    <row r="474" ht="11.25">
      <c r="F474" s="73"/>
    </row>
    <row r="475" ht="11.25">
      <c r="F475" s="73"/>
    </row>
    <row r="476" ht="11.25">
      <c r="F476" s="73"/>
    </row>
    <row r="477" ht="11.25">
      <c r="F477" s="73"/>
    </row>
    <row r="478" ht="11.25">
      <c r="F478" s="73"/>
    </row>
    <row r="479" ht="11.25">
      <c r="F479" s="73"/>
    </row>
    <row r="480" ht="11.25">
      <c r="F480" s="73"/>
    </row>
    <row r="481" ht="11.25">
      <c r="F481" s="73"/>
    </row>
    <row r="482" ht="11.25">
      <c r="F482" s="73"/>
    </row>
    <row r="483" ht="11.25">
      <c r="F483" s="73"/>
    </row>
    <row r="484" ht="11.25">
      <c r="F484" s="73"/>
    </row>
    <row r="485" ht="11.25">
      <c r="F485" s="73"/>
    </row>
    <row r="486" ht="11.25">
      <c r="F486" s="73"/>
    </row>
    <row r="487" ht="11.25">
      <c r="F487" s="73"/>
    </row>
    <row r="488" ht="11.25">
      <c r="F488" s="73"/>
    </row>
    <row r="489" ht="11.25">
      <c r="F489" s="73"/>
    </row>
    <row r="490" ht="11.25">
      <c r="F490" s="73"/>
    </row>
    <row r="491" ht="11.25">
      <c r="F491" s="73"/>
    </row>
    <row r="492" ht="11.25">
      <c r="F492" s="73"/>
    </row>
    <row r="493" ht="11.25">
      <c r="F493" s="73"/>
    </row>
    <row r="494" ht="11.25">
      <c r="F494" s="73"/>
    </row>
    <row r="495" ht="11.25">
      <c r="F495" s="73"/>
    </row>
    <row r="496" ht="11.25">
      <c r="F496" s="73"/>
    </row>
    <row r="497" ht="11.25">
      <c r="F497" s="73"/>
    </row>
    <row r="498" ht="11.25">
      <c r="F498" s="73"/>
    </row>
    <row r="499" ht="11.25">
      <c r="F499" s="73"/>
    </row>
    <row r="500" ht="11.25">
      <c r="F500" s="73"/>
    </row>
    <row r="501" ht="11.25">
      <c r="F501" s="73"/>
    </row>
    <row r="502" ht="11.25">
      <c r="F502" s="73"/>
    </row>
    <row r="503" ht="11.25">
      <c r="F503" s="73"/>
    </row>
    <row r="504" ht="11.25">
      <c r="F504" s="73"/>
    </row>
    <row r="505" ht="11.25">
      <c r="F505" s="73"/>
    </row>
    <row r="506" ht="11.25">
      <c r="F506" s="73"/>
    </row>
    <row r="507" ht="11.25">
      <c r="F507" s="73"/>
    </row>
    <row r="508" ht="11.25">
      <c r="F508" s="73"/>
    </row>
    <row r="509" ht="11.25">
      <c r="F509" s="73"/>
    </row>
    <row r="510" ht="11.25">
      <c r="F510" s="73"/>
    </row>
    <row r="511" ht="11.25">
      <c r="F511" s="73"/>
    </row>
    <row r="512" ht="11.25">
      <c r="F512" s="73"/>
    </row>
    <row r="513" ht="11.25">
      <c r="F513" s="73"/>
    </row>
    <row r="514" ht="11.25">
      <c r="F514" s="73"/>
    </row>
    <row r="515" ht="11.25">
      <c r="F515" s="73"/>
    </row>
    <row r="516" ht="11.25">
      <c r="F516" s="73"/>
    </row>
    <row r="517" ht="11.25">
      <c r="F517" s="73"/>
    </row>
    <row r="518" ht="11.25">
      <c r="F518" s="73"/>
    </row>
    <row r="519" ht="11.25">
      <c r="F519" s="73"/>
    </row>
    <row r="520" ht="11.25">
      <c r="F520" s="73"/>
    </row>
    <row r="521" ht="11.25">
      <c r="F521" s="73"/>
    </row>
    <row r="522" ht="11.25">
      <c r="F522" s="73"/>
    </row>
    <row r="523" ht="11.25">
      <c r="F523" s="73"/>
    </row>
    <row r="524" ht="11.25">
      <c r="F524" s="73"/>
    </row>
    <row r="525" ht="11.25">
      <c r="F525" s="73"/>
    </row>
    <row r="526" ht="11.25">
      <c r="F526" s="73"/>
    </row>
    <row r="527" ht="11.25">
      <c r="F527" s="73"/>
    </row>
    <row r="528" ht="11.25">
      <c r="F528" s="73"/>
    </row>
    <row r="529" ht="11.25">
      <c r="F529" s="73"/>
    </row>
    <row r="530" ht="11.25">
      <c r="F530" s="73"/>
    </row>
    <row r="531" ht="11.25">
      <c r="F531" s="73"/>
    </row>
    <row r="532" ht="11.25">
      <c r="F532" s="73"/>
    </row>
    <row r="533" ht="11.25">
      <c r="F533" s="73"/>
    </row>
    <row r="534" ht="11.25">
      <c r="F534" s="73"/>
    </row>
    <row r="535" ht="11.25">
      <c r="F535" s="73"/>
    </row>
    <row r="536" ht="11.25">
      <c r="F536" s="73"/>
    </row>
    <row r="537" ht="11.25">
      <c r="F537" s="73"/>
    </row>
    <row r="538" ht="11.25">
      <c r="F538" s="73"/>
    </row>
    <row r="539" ht="11.25">
      <c r="F539" s="73"/>
    </row>
    <row r="540" ht="11.25">
      <c r="F540" s="73"/>
    </row>
    <row r="541" ht="11.25">
      <c r="F541" s="73"/>
    </row>
    <row r="542" ht="11.25">
      <c r="F542" s="73"/>
    </row>
    <row r="543" ht="11.25">
      <c r="F543" s="73"/>
    </row>
    <row r="544" ht="11.25">
      <c r="F544" s="73"/>
    </row>
    <row r="545" ht="11.25">
      <c r="F545" s="73"/>
    </row>
    <row r="546" ht="11.25">
      <c r="F546" s="73"/>
    </row>
    <row r="547" ht="11.25">
      <c r="F547" s="73"/>
    </row>
    <row r="548" ht="11.25">
      <c r="F548" s="73"/>
    </row>
    <row r="549" ht="11.25">
      <c r="F549" s="73"/>
    </row>
    <row r="550" ht="11.25">
      <c r="F550" s="73"/>
    </row>
    <row r="551" ht="11.25">
      <c r="F551" s="73"/>
    </row>
    <row r="552" ht="11.25">
      <c r="F552" s="73"/>
    </row>
    <row r="553" ht="11.25">
      <c r="F553" s="73"/>
    </row>
    <row r="554" ht="11.25">
      <c r="F554" s="73"/>
    </row>
    <row r="555" ht="11.25">
      <c r="F555" s="73"/>
    </row>
    <row r="556" ht="11.25">
      <c r="F556" s="73"/>
    </row>
    <row r="557" ht="11.25">
      <c r="F557" s="73"/>
    </row>
    <row r="558" ht="11.25">
      <c r="F558" s="73"/>
    </row>
    <row r="559" ht="11.25">
      <c r="F559" s="73"/>
    </row>
    <row r="560" ht="11.25">
      <c r="F560" s="73"/>
    </row>
    <row r="561" ht="11.25">
      <c r="F561" s="73"/>
    </row>
    <row r="562" ht="11.25">
      <c r="F562" s="73"/>
    </row>
    <row r="563" ht="11.25">
      <c r="F563" s="73"/>
    </row>
    <row r="564" ht="11.25">
      <c r="F564" s="73"/>
    </row>
    <row r="565" ht="11.25">
      <c r="F565" s="73"/>
    </row>
    <row r="566" ht="11.25">
      <c r="F566" s="73"/>
    </row>
    <row r="567" ht="11.25">
      <c r="F567" s="73"/>
    </row>
    <row r="568" ht="11.25">
      <c r="F568" s="73"/>
    </row>
    <row r="569" ht="11.25">
      <c r="F569" s="73"/>
    </row>
    <row r="570" ht="11.25">
      <c r="F570" s="73"/>
    </row>
    <row r="571" ht="11.25">
      <c r="F571" s="73"/>
    </row>
    <row r="572" ht="11.25">
      <c r="F572" s="73"/>
    </row>
    <row r="573" ht="11.25">
      <c r="F573" s="73"/>
    </row>
    <row r="574" ht="11.25">
      <c r="F574" s="73"/>
    </row>
    <row r="575" ht="11.25">
      <c r="F575" s="73"/>
    </row>
    <row r="576" ht="11.25">
      <c r="F576" s="73"/>
    </row>
    <row r="577" ht="11.25">
      <c r="F577" s="73"/>
    </row>
    <row r="578" ht="11.25">
      <c r="F578" s="73"/>
    </row>
    <row r="579" ht="11.25">
      <c r="F579" s="73"/>
    </row>
    <row r="580" ht="11.25">
      <c r="F580" s="73"/>
    </row>
    <row r="581" ht="11.25">
      <c r="F581" s="73"/>
    </row>
    <row r="582" ht="11.25">
      <c r="F582" s="73"/>
    </row>
    <row r="583" ht="11.25">
      <c r="F583" s="73"/>
    </row>
    <row r="584" ht="11.25">
      <c r="F584" s="73"/>
    </row>
    <row r="585" ht="11.25">
      <c r="F585" s="73"/>
    </row>
    <row r="586" ht="11.25">
      <c r="F586" s="73"/>
    </row>
    <row r="587" ht="11.25">
      <c r="F587" s="73"/>
    </row>
    <row r="588" ht="11.25">
      <c r="F588" s="73"/>
    </row>
    <row r="589" ht="11.25">
      <c r="F589" s="73"/>
    </row>
    <row r="590" ht="11.25">
      <c r="F590" s="73"/>
    </row>
    <row r="591" ht="11.25">
      <c r="F591" s="73"/>
    </row>
    <row r="592" ht="11.25">
      <c r="F592" s="73"/>
    </row>
    <row r="593" ht="11.25">
      <c r="F593" s="73"/>
    </row>
    <row r="594" ht="11.25">
      <c r="F594" s="73"/>
    </row>
    <row r="595" ht="11.25">
      <c r="F595" s="73"/>
    </row>
    <row r="596" ht="11.25">
      <c r="F596" s="73"/>
    </row>
    <row r="597" ht="11.25">
      <c r="F597" s="73"/>
    </row>
    <row r="598" ht="11.25">
      <c r="F598" s="73"/>
    </row>
    <row r="599" ht="11.25">
      <c r="F599" s="73"/>
    </row>
    <row r="600" ht="11.25">
      <c r="F600" s="73"/>
    </row>
    <row r="601" ht="11.25">
      <c r="F601" s="73"/>
    </row>
    <row r="602" ht="11.25">
      <c r="F602" s="73"/>
    </row>
    <row r="603" ht="11.25">
      <c r="F603" s="73"/>
    </row>
    <row r="604" ht="11.25">
      <c r="F604" s="73"/>
    </row>
    <row r="605" ht="11.25">
      <c r="F605" s="73"/>
    </row>
    <row r="606" ht="11.25">
      <c r="F606" s="73"/>
    </row>
    <row r="607" ht="11.25">
      <c r="F607" s="73"/>
    </row>
    <row r="608" ht="11.25">
      <c r="F608" s="73"/>
    </row>
    <row r="609" ht="11.25">
      <c r="F609" s="73"/>
    </row>
    <row r="610" ht="11.25">
      <c r="F610" s="73"/>
    </row>
    <row r="611" ht="11.25">
      <c r="F611" s="73"/>
    </row>
    <row r="612" ht="11.25">
      <c r="F612" s="73"/>
    </row>
    <row r="613" ht="11.25">
      <c r="F613" s="73"/>
    </row>
    <row r="614" ht="11.25">
      <c r="F614" s="73"/>
    </row>
    <row r="615" ht="11.25">
      <c r="F615" s="73"/>
    </row>
    <row r="616" ht="11.25">
      <c r="F616" s="73"/>
    </row>
    <row r="617" ht="11.25">
      <c r="F617" s="73"/>
    </row>
    <row r="618" ht="11.25">
      <c r="F618" s="73"/>
    </row>
    <row r="619" ht="11.25">
      <c r="F619" s="73"/>
    </row>
    <row r="620" ht="11.25">
      <c r="F620" s="73"/>
    </row>
    <row r="621" ht="11.25">
      <c r="F621" s="73"/>
    </row>
    <row r="622" ht="11.25">
      <c r="F622" s="73"/>
    </row>
    <row r="623" ht="11.25">
      <c r="F623" s="73"/>
    </row>
    <row r="624" ht="11.25">
      <c r="F624" s="73"/>
    </row>
    <row r="625" ht="11.25">
      <c r="F625" s="73"/>
    </row>
    <row r="626" ht="11.25">
      <c r="F626" s="73"/>
    </row>
    <row r="627" ht="11.25">
      <c r="F627" s="73"/>
    </row>
    <row r="628" ht="11.25">
      <c r="F628" s="73"/>
    </row>
    <row r="629" ht="11.25">
      <c r="F629" s="73"/>
    </row>
    <row r="630" ht="11.25">
      <c r="F630" s="73"/>
    </row>
    <row r="631" ht="11.25">
      <c r="F631" s="73"/>
    </row>
    <row r="632" ht="11.25">
      <c r="F632" s="73"/>
    </row>
    <row r="633" ht="11.25">
      <c r="F633" s="73"/>
    </row>
    <row r="634" ht="11.25">
      <c r="F634" s="73"/>
    </row>
    <row r="635" ht="11.25">
      <c r="F635" s="73"/>
    </row>
    <row r="636" ht="11.25">
      <c r="F636" s="73"/>
    </row>
    <row r="637" ht="11.25">
      <c r="F637" s="73"/>
    </row>
    <row r="638" ht="11.25">
      <c r="F638" s="73"/>
    </row>
    <row r="639" ht="11.25">
      <c r="F639" s="73"/>
    </row>
    <row r="640" ht="11.25">
      <c r="F640" s="73"/>
    </row>
    <row r="641" ht="11.25">
      <c r="F641" s="73"/>
    </row>
    <row r="642" ht="11.25">
      <c r="F642" s="73"/>
    </row>
    <row r="643" ht="11.25">
      <c r="F643" s="73"/>
    </row>
    <row r="644" ht="11.25">
      <c r="F644" s="73"/>
    </row>
    <row r="645" ht="11.25">
      <c r="F645" s="73"/>
    </row>
    <row r="646" ht="11.25">
      <c r="F646" s="73"/>
    </row>
    <row r="647" ht="11.25">
      <c r="F647" s="73"/>
    </row>
    <row r="648" ht="11.25">
      <c r="F648" s="73"/>
    </row>
    <row r="649" ht="11.25">
      <c r="F649" s="73"/>
    </row>
    <row r="650" ht="11.25">
      <c r="F650" s="73"/>
    </row>
    <row r="651" ht="11.25">
      <c r="F651" s="73"/>
    </row>
    <row r="652" ht="11.25">
      <c r="F652" s="73"/>
    </row>
    <row r="653" ht="11.25">
      <c r="F653" s="73"/>
    </row>
    <row r="654" ht="11.25">
      <c r="F654" s="73"/>
    </row>
    <row r="655" ht="11.25">
      <c r="F655" s="73"/>
    </row>
    <row r="656" ht="11.25">
      <c r="F656" s="73"/>
    </row>
    <row r="657" ht="11.25">
      <c r="F657" s="73"/>
    </row>
    <row r="658" ht="11.25">
      <c r="F658" s="73"/>
    </row>
    <row r="659" ht="11.25">
      <c r="F659" s="73"/>
    </row>
    <row r="660" ht="11.25">
      <c r="F660" s="73"/>
    </row>
    <row r="661" ht="11.25">
      <c r="F661" s="73"/>
    </row>
    <row r="662" ht="11.25">
      <c r="F662" s="73"/>
    </row>
    <row r="663" ht="11.25">
      <c r="F663" s="73"/>
    </row>
    <row r="664" ht="11.25">
      <c r="F664" s="73"/>
    </row>
    <row r="665" ht="11.25">
      <c r="F665" s="73"/>
    </row>
    <row r="666" ht="11.25">
      <c r="F666" s="73"/>
    </row>
    <row r="667" ht="11.25">
      <c r="F667" s="73"/>
    </row>
    <row r="668" ht="11.25">
      <c r="F668" s="73"/>
    </row>
    <row r="669" ht="11.25">
      <c r="F669" s="73"/>
    </row>
    <row r="670" ht="11.25">
      <c r="F670" s="73"/>
    </row>
    <row r="671" ht="11.25">
      <c r="F671" s="73"/>
    </row>
    <row r="672" ht="11.25">
      <c r="F672" s="73"/>
    </row>
    <row r="673" ht="11.25">
      <c r="F673" s="73"/>
    </row>
    <row r="674" ht="11.25">
      <c r="F674" s="73"/>
    </row>
    <row r="675" ht="11.25">
      <c r="F675" s="73"/>
    </row>
    <row r="676" ht="11.25">
      <c r="F676" s="73"/>
    </row>
    <row r="677" ht="11.25">
      <c r="F677" s="73"/>
    </row>
    <row r="678" ht="11.25">
      <c r="F678" s="73"/>
    </row>
    <row r="679" ht="11.25">
      <c r="F679" s="73"/>
    </row>
    <row r="680" ht="11.25">
      <c r="F680" s="73"/>
    </row>
    <row r="681" ht="11.25">
      <c r="F681" s="73"/>
    </row>
    <row r="682" ht="11.25">
      <c r="F682" s="73"/>
    </row>
    <row r="683" ht="11.25">
      <c r="F683" s="73"/>
    </row>
    <row r="684" ht="11.25">
      <c r="F684" s="73"/>
    </row>
    <row r="685" ht="11.25">
      <c r="F685" s="73"/>
    </row>
    <row r="686" ht="11.25">
      <c r="F686" s="73"/>
    </row>
    <row r="687" ht="11.25">
      <c r="F687" s="73"/>
    </row>
    <row r="688" ht="11.25">
      <c r="F688" s="73"/>
    </row>
    <row r="689" ht="11.25">
      <c r="F689" s="73"/>
    </row>
    <row r="690" ht="11.25">
      <c r="F690" s="73"/>
    </row>
    <row r="691" ht="11.25">
      <c r="F691" s="73"/>
    </row>
    <row r="692" ht="11.25">
      <c r="F692" s="73"/>
    </row>
    <row r="693" ht="11.25">
      <c r="F693" s="73"/>
    </row>
    <row r="694" ht="11.25">
      <c r="F694" s="73"/>
    </row>
    <row r="695" ht="11.25">
      <c r="F695" s="73"/>
    </row>
    <row r="696" ht="11.25">
      <c r="F696" s="73"/>
    </row>
    <row r="697" ht="11.25">
      <c r="F697" s="73"/>
    </row>
    <row r="698" ht="11.25">
      <c r="F698" s="73"/>
    </row>
    <row r="699" ht="11.25">
      <c r="F699" s="73"/>
    </row>
    <row r="700" ht="11.25">
      <c r="F700" s="73"/>
    </row>
    <row r="701" ht="11.25">
      <c r="F701" s="73"/>
    </row>
    <row r="702" ht="11.25">
      <c r="F702" s="73"/>
    </row>
    <row r="703" ht="11.25">
      <c r="F703" s="73"/>
    </row>
    <row r="704" ht="11.25">
      <c r="F704" s="73"/>
    </row>
    <row r="705" ht="11.25">
      <c r="F705" s="73"/>
    </row>
    <row r="706" ht="11.25">
      <c r="F706" s="73"/>
    </row>
    <row r="707" ht="11.25">
      <c r="F707" s="73"/>
    </row>
    <row r="708" ht="11.25">
      <c r="F708" s="73"/>
    </row>
    <row r="709" ht="11.25">
      <c r="F709" s="73"/>
    </row>
    <row r="710" ht="11.25">
      <c r="F710" s="73"/>
    </row>
    <row r="711" ht="11.25">
      <c r="F711" s="73"/>
    </row>
    <row r="712" ht="11.25">
      <c r="F712" s="73"/>
    </row>
    <row r="713" ht="11.25">
      <c r="F713" s="73"/>
    </row>
    <row r="714" ht="11.25">
      <c r="F714" s="73"/>
    </row>
    <row r="715" ht="11.25">
      <c r="F715" s="73"/>
    </row>
    <row r="716" ht="11.25">
      <c r="F716" s="73"/>
    </row>
    <row r="717" ht="11.25">
      <c r="F717" s="73"/>
    </row>
    <row r="718" ht="11.25">
      <c r="F718" s="73"/>
    </row>
    <row r="719" ht="11.25">
      <c r="F719" s="73"/>
    </row>
    <row r="720" ht="11.25">
      <c r="F720" s="73"/>
    </row>
    <row r="721" ht="11.25">
      <c r="F721" s="73"/>
    </row>
    <row r="722" ht="11.25">
      <c r="F722" s="73"/>
    </row>
    <row r="723" ht="11.25">
      <c r="F723" s="73"/>
    </row>
    <row r="724" ht="11.25">
      <c r="F724" s="73"/>
    </row>
    <row r="725" ht="11.25">
      <c r="F725" s="73"/>
    </row>
    <row r="726" ht="11.25">
      <c r="F726" s="73"/>
    </row>
    <row r="727" ht="11.25">
      <c r="F727" s="73"/>
    </row>
    <row r="728" ht="11.25">
      <c r="F728" s="73"/>
    </row>
    <row r="729" ht="11.25">
      <c r="F729" s="73"/>
    </row>
    <row r="730" ht="11.25">
      <c r="F730" s="73"/>
    </row>
    <row r="731" ht="11.25">
      <c r="F731" s="73"/>
    </row>
    <row r="732" ht="11.25">
      <c r="F732" s="73"/>
    </row>
    <row r="733" ht="11.25">
      <c r="F733" s="73"/>
    </row>
    <row r="734" ht="11.25">
      <c r="F734" s="73"/>
    </row>
    <row r="735" ht="11.25">
      <c r="F735" s="73"/>
    </row>
    <row r="736" ht="11.25">
      <c r="F736" s="73"/>
    </row>
    <row r="737" ht="11.25">
      <c r="F737" s="73"/>
    </row>
    <row r="738" ht="11.25">
      <c r="F738" s="73"/>
    </row>
    <row r="739" ht="11.25">
      <c r="F739" s="73"/>
    </row>
    <row r="740" ht="11.25">
      <c r="F740" s="73"/>
    </row>
    <row r="741" ht="11.25">
      <c r="F741" s="73"/>
    </row>
    <row r="742" ht="11.25">
      <c r="F742" s="73"/>
    </row>
    <row r="743" ht="11.25">
      <c r="F743" s="73"/>
    </row>
    <row r="744" ht="11.25">
      <c r="F744" s="73"/>
    </row>
    <row r="745" ht="11.25">
      <c r="F745" s="73"/>
    </row>
    <row r="746" ht="11.25">
      <c r="F746" s="73"/>
    </row>
    <row r="747" ht="11.25">
      <c r="F747" s="73"/>
    </row>
    <row r="748" ht="11.25">
      <c r="F748" s="73"/>
    </row>
    <row r="749" ht="11.25">
      <c r="F749" s="73"/>
    </row>
    <row r="750" ht="11.25">
      <c r="F750" s="73"/>
    </row>
    <row r="751" ht="11.25">
      <c r="F751" s="73"/>
    </row>
    <row r="752" ht="11.25">
      <c r="F752" s="73"/>
    </row>
    <row r="753" ht="11.25">
      <c r="F753" s="73"/>
    </row>
    <row r="754" ht="11.25">
      <c r="F754" s="73"/>
    </row>
    <row r="755" ht="11.25">
      <c r="F755" s="73"/>
    </row>
    <row r="756" ht="11.25">
      <c r="F756" s="73"/>
    </row>
    <row r="757" ht="11.25">
      <c r="F757" s="73"/>
    </row>
    <row r="758" ht="11.25">
      <c r="F758" s="73"/>
    </row>
    <row r="759" ht="11.25">
      <c r="F759" s="73"/>
    </row>
    <row r="760" ht="11.25">
      <c r="F760" s="73"/>
    </row>
    <row r="761" ht="11.25">
      <c r="F761" s="73"/>
    </row>
    <row r="762" ht="11.25">
      <c r="F762" s="73"/>
    </row>
    <row r="763" ht="11.25">
      <c r="F763" s="73"/>
    </row>
    <row r="764" ht="11.25">
      <c r="F764" s="73"/>
    </row>
    <row r="765" ht="11.25">
      <c r="F765" s="73"/>
    </row>
    <row r="766" ht="11.25">
      <c r="F766" s="73"/>
    </row>
    <row r="767" ht="11.25">
      <c r="F767" s="73"/>
    </row>
    <row r="768" ht="11.25">
      <c r="F768" s="73"/>
    </row>
    <row r="769" ht="11.25">
      <c r="F769" s="73"/>
    </row>
    <row r="770" ht="11.25">
      <c r="F770" s="73"/>
    </row>
    <row r="771" ht="11.25">
      <c r="F771" s="73"/>
    </row>
    <row r="772" ht="11.25">
      <c r="F772" s="73"/>
    </row>
    <row r="773" ht="11.25">
      <c r="F773" s="73"/>
    </row>
    <row r="774" ht="11.25">
      <c r="F774" s="73"/>
    </row>
    <row r="775" ht="11.25">
      <c r="F775" s="73"/>
    </row>
    <row r="776" ht="11.25">
      <c r="F776" s="73"/>
    </row>
    <row r="777" ht="11.25">
      <c r="F777" s="73"/>
    </row>
    <row r="778" ht="11.25">
      <c r="F778" s="73"/>
    </row>
    <row r="779" ht="11.25">
      <c r="F779" s="73"/>
    </row>
    <row r="780" ht="11.25">
      <c r="F780" s="73"/>
    </row>
    <row r="781" ht="11.25">
      <c r="F781" s="73"/>
    </row>
    <row r="782" ht="11.25">
      <c r="F782" s="73"/>
    </row>
    <row r="783" ht="11.25">
      <c r="F783" s="73"/>
    </row>
    <row r="784" ht="11.25">
      <c r="F784" s="73"/>
    </row>
    <row r="785" ht="11.25">
      <c r="F785" s="73"/>
    </row>
    <row r="786" ht="11.25">
      <c r="F786" s="73"/>
    </row>
    <row r="787" ht="11.25">
      <c r="F787" s="73"/>
    </row>
    <row r="788" ht="11.25">
      <c r="F788" s="73"/>
    </row>
    <row r="789" ht="11.25">
      <c r="F789" s="73"/>
    </row>
    <row r="790" ht="11.25">
      <c r="F790" s="73"/>
    </row>
    <row r="791" ht="11.25">
      <c r="F791" s="73"/>
    </row>
    <row r="792" ht="11.25">
      <c r="F792" s="73"/>
    </row>
    <row r="793" ht="11.25">
      <c r="F793" s="73"/>
    </row>
    <row r="794" ht="11.25">
      <c r="F794" s="73"/>
    </row>
    <row r="795" ht="11.25">
      <c r="F795" s="73"/>
    </row>
    <row r="796" ht="11.25">
      <c r="F796" s="73"/>
    </row>
    <row r="797" ht="11.25">
      <c r="F797" s="73"/>
    </row>
    <row r="798" ht="11.25">
      <c r="F798" s="73"/>
    </row>
    <row r="799" ht="11.25">
      <c r="F799" s="73"/>
    </row>
    <row r="800" ht="11.25">
      <c r="F800" s="73"/>
    </row>
    <row r="801" ht="11.25">
      <c r="F801" s="73"/>
    </row>
    <row r="802" ht="11.25">
      <c r="F802" s="73"/>
    </row>
    <row r="803" ht="11.25">
      <c r="F803" s="73"/>
    </row>
    <row r="804" ht="11.25">
      <c r="F804" s="73"/>
    </row>
    <row r="805" ht="11.25">
      <c r="F805" s="73"/>
    </row>
    <row r="806" ht="11.25">
      <c r="F806" s="73"/>
    </row>
    <row r="807" ht="11.25">
      <c r="F807" s="73"/>
    </row>
    <row r="808" ht="11.25">
      <c r="F808" s="73"/>
    </row>
    <row r="809" ht="11.25">
      <c r="F809" s="73"/>
    </row>
    <row r="810" ht="11.25">
      <c r="F810" s="73"/>
    </row>
    <row r="811" ht="11.25">
      <c r="F811" s="73"/>
    </row>
    <row r="812" ht="11.25">
      <c r="F812" s="73"/>
    </row>
    <row r="813" ht="11.25">
      <c r="F813" s="73"/>
    </row>
    <row r="814" ht="11.25">
      <c r="F814" s="73"/>
    </row>
    <row r="815" ht="11.25">
      <c r="F815" s="73"/>
    </row>
    <row r="816" ht="11.25">
      <c r="F816" s="73"/>
    </row>
    <row r="817" ht="11.25">
      <c r="F817" s="73"/>
    </row>
    <row r="818" ht="11.25">
      <c r="F818" s="73"/>
    </row>
    <row r="819" ht="11.25">
      <c r="F819" s="73"/>
    </row>
    <row r="820" ht="11.25">
      <c r="F820" s="73"/>
    </row>
    <row r="821" ht="11.25">
      <c r="F821" s="73"/>
    </row>
    <row r="822" ht="11.25">
      <c r="F822" s="73"/>
    </row>
    <row r="823" ht="11.25">
      <c r="F823" s="73"/>
    </row>
    <row r="824" ht="11.25">
      <c r="F824" s="73"/>
    </row>
    <row r="825" ht="11.25">
      <c r="F825" s="73"/>
    </row>
    <row r="826" ht="11.25">
      <c r="F826" s="73"/>
    </row>
    <row r="827" ht="11.25">
      <c r="F827" s="73"/>
    </row>
    <row r="828" ht="11.25">
      <c r="F828" s="73"/>
    </row>
    <row r="829" ht="11.25">
      <c r="F829" s="73"/>
    </row>
    <row r="830" ht="11.25">
      <c r="F830" s="73"/>
    </row>
    <row r="831" ht="11.25">
      <c r="F831" s="73"/>
    </row>
    <row r="832" ht="11.25">
      <c r="F832" s="73"/>
    </row>
    <row r="833" ht="11.25">
      <c r="F833" s="73"/>
    </row>
    <row r="834" ht="11.25">
      <c r="F834" s="73"/>
    </row>
    <row r="835" ht="11.25">
      <c r="F835" s="73"/>
    </row>
    <row r="836" ht="11.25">
      <c r="F836" s="73"/>
    </row>
    <row r="837" ht="11.25">
      <c r="F837" s="73"/>
    </row>
    <row r="838" ht="11.25">
      <c r="F838" s="73"/>
    </row>
    <row r="839" ht="11.25">
      <c r="F839" s="73"/>
    </row>
    <row r="840" ht="11.25">
      <c r="F840" s="73"/>
    </row>
    <row r="841" ht="11.25">
      <c r="F841" s="73"/>
    </row>
    <row r="842" ht="11.25">
      <c r="F842" s="73"/>
    </row>
    <row r="843" ht="11.25">
      <c r="F843" s="73"/>
    </row>
    <row r="844" ht="11.25">
      <c r="F844" s="73"/>
    </row>
    <row r="845" ht="11.25">
      <c r="F845" s="73"/>
    </row>
    <row r="846" ht="11.25">
      <c r="F846" s="73"/>
    </row>
    <row r="847" ht="11.25">
      <c r="F847" s="73"/>
    </row>
    <row r="848" ht="11.25">
      <c r="F848" s="73"/>
    </row>
    <row r="849" ht="11.25">
      <c r="F849" s="73"/>
    </row>
    <row r="850" ht="11.25">
      <c r="F850" s="73"/>
    </row>
    <row r="851" ht="11.25">
      <c r="F851" s="73"/>
    </row>
    <row r="852" ht="11.25">
      <c r="F852" s="73"/>
    </row>
    <row r="853" ht="11.25">
      <c r="F853" s="73"/>
    </row>
    <row r="854" ht="11.25">
      <c r="F854" s="73"/>
    </row>
    <row r="855" ht="11.25">
      <c r="F855" s="73"/>
    </row>
    <row r="856" ht="11.25">
      <c r="F856" s="73"/>
    </row>
    <row r="857" ht="11.25">
      <c r="F857" s="73"/>
    </row>
    <row r="858" ht="11.25">
      <c r="F858" s="73"/>
    </row>
    <row r="859" ht="11.25">
      <c r="F859" s="73"/>
    </row>
    <row r="860" ht="11.25">
      <c r="F860" s="73"/>
    </row>
    <row r="861" ht="11.25">
      <c r="F861" s="73"/>
    </row>
    <row r="862" ht="11.25">
      <c r="F862" s="73"/>
    </row>
    <row r="863" ht="11.25">
      <c r="F863" s="73"/>
    </row>
    <row r="864" ht="11.25">
      <c r="F864" s="73"/>
    </row>
    <row r="865" ht="11.25">
      <c r="F865" s="73"/>
    </row>
    <row r="866" ht="11.25">
      <c r="F866" s="73"/>
    </row>
    <row r="867" ht="11.25">
      <c r="F867" s="73"/>
    </row>
    <row r="868" ht="11.25">
      <c r="F868" s="73"/>
    </row>
    <row r="869" ht="11.25">
      <c r="F869" s="73"/>
    </row>
    <row r="870" ht="11.25">
      <c r="F870" s="73"/>
    </row>
    <row r="871" ht="11.25">
      <c r="F871" s="73"/>
    </row>
    <row r="872" ht="11.25">
      <c r="F872" s="73"/>
    </row>
    <row r="873" ht="11.25">
      <c r="F873" s="73"/>
    </row>
    <row r="874" ht="11.25">
      <c r="F874" s="73"/>
    </row>
    <row r="875" ht="11.25">
      <c r="F875" s="73"/>
    </row>
    <row r="876" ht="11.25">
      <c r="F876" s="73"/>
    </row>
    <row r="877" ht="11.25">
      <c r="F877" s="73"/>
    </row>
    <row r="878" ht="11.25">
      <c r="F878" s="73"/>
    </row>
    <row r="879" ht="11.25">
      <c r="F879" s="73"/>
    </row>
    <row r="880" ht="11.25">
      <c r="F880" s="73"/>
    </row>
    <row r="881" ht="11.25">
      <c r="F881" s="73"/>
    </row>
    <row r="882" ht="11.25">
      <c r="F882" s="73"/>
    </row>
    <row r="883" ht="11.25">
      <c r="F883" s="73"/>
    </row>
    <row r="884" ht="11.25">
      <c r="F884" s="73"/>
    </row>
    <row r="885" ht="11.25">
      <c r="F885" s="73"/>
    </row>
    <row r="886" ht="11.25">
      <c r="F886" s="73"/>
    </row>
    <row r="887" ht="11.25">
      <c r="F887" s="73"/>
    </row>
    <row r="888" ht="11.25">
      <c r="F888" s="73"/>
    </row>
    <row r="889" ht="11.25">
      <c r="F889" s="73"/>
    </row>
    <row r="890" ht="11.25">
      <c r="F890" s="73"/>
    </row>
    <row r="891" ht="11.25">
      <c r="F891" s="73"/>
    </row>
    <row r="892" ht="11.25">
      <c r="F892" s="73"/>
    </row>
    <row r="893" ht="11.25">
      <c r="F893" s="73"/>
    </row>
    <row r="894" ht="11.25">
      <c r="F894" s="73"/>
    </row>
    <row r="895" ht="11.25">
      <c r="F895" s="73"/>
    </row>
    <row r="896" ht="11.25">
      <c r="F896" s="73"/>
    </row>
    <row r="897" ht="11.25">
      <c r="F897" s="73"/>
    </row>
    <row r="898" ht="11.25">
      <c r="F898" s="73"/>
    </row>
    <row r="899" ht="11.25">
      <c r="F899" s="73"/>
    </row>
    <row r="900" ht="11.25">
      <c r="F900" s="73"/>
    </row>
    <row r="901" ht="11.25">
      <c r="F901" s="73"/>
    </row>
    <row r="902" ht="11.25">
      <c r="F902" s="73"/>
    </row>
    <row r="903" ht="11.25">
      <c r="F903" s="73"/>
    </row>
    <row r="904" ht="11.25">
      <c r="F904" s="73"/>
    </row>
    <row r="905" ht="11.25">
      <c r="F905" s="73"/>
    </row>
    <row r="906" ht="11.25">
      <c r="F906" s="73"/>
    </row>
    <row r="907" ht="11.25">
      <c r="F907" s="73"/>
    </row>
    <row r="908" ht="11.25">
      <c r="F908" s="73"/>
    </row>
    <row r="909" ht="11.25">
      <c r="F909" s="73"/>
    </row>
    <row r="910" ht="11.25">
      <c r="F910" s="73"/>
    </row>
    <row r="911" ht="11.25">
      <c r="F911" s="73"/>
    </row>
    <row r="912" ht="11.25">
      <c r="F912" s="73"/>
    </row>
    <row r="913" ht="11.25">
      <c r="F913" s="73"/>
    </row>
    <row r="914" ht="11.25">
      <c r="F914" s="73"/>
    </row>
    <row r="915" ht="11.25">
      <c r="F915" s="73"/>
    </row>
    <row r="916" ht="11.25">
      <c r="F916" s="73"/>
    </row>
    <row r="917" ht="11.25">
      <c r="F917" s="73"/>
    </row>
    <row r="918" ht="11.25">
      <c r="F918" s="73"/>
    </row>
    <row r="919" ht="11.25">
      <c r="F919" s="73"/>
    </row>
    <row r="920" ht="11.25">
      <c r="F920" s="73"/>
    </row>
    <row r="921" ht="11.25">
      <c r="F921" s="73"/>
    </row>
    <row r="922" ht="11.25">
      <c r="F922" s="73"/>
    </row>
    <row r="923" ht="11.25">
      <c r="F923" s="73"/>
    </row>
    <row r="924" ht="11.25">
      <c r="F924" s="73"/>
    </row>
    <row r="925" ht="11.25">
      <c r="F925" s="73"/>
    </row>
    <row r="926" ht="11.25">
      <c r="F926" s="73"/>
    </row>
    <row r="927" ht="11.25">
      <c r="F927" s="73"/>
    </row>
    <row r="928" ht="11.25">
      <c r="F928" s="73"/>
    </row>
    <row r="929" ht="11.25">
      <c r="F929" s="73"/>
    </row>
    <row r="930" ht="11.25">
      <c r="F930" s="73"/>
    </row>
    <row r="931" ht="11.25">
      <c r="F931" s="73"/>
    </row>
    <row r="932" ht="11.25">
      <c r="F932" s="73"/>
    </row>
    <row r="933" ht="11.25">
      <c r="F933" s="73"/>
    </row>
    <row r="934" ht="11.25">
      <c r="F934" s="73"/>
    </row>
    <row r="935" ht="11.25">
      <c r="F935" s="73"/>
    </row>
    <row r="936" ht="11.25">
      <c r="F936" s="73"/>
    </row>
    <row r="937" ht="11.25">
      <c r="F937" s="73"/>
    </row>
    <row r="938" ht="11.25">
      <c r="F938" s="73"/>
    </row>
    <row r="939" ht="11.25">
      <c r="F939" s="73"/>
    </row>
    <row r="940" ht="11.25">
      <c r="F940" s="73"/>
    </row>
    <row r="941" ht="11.25">
      <c r="F941" s="73"/>
    </row>
    <row r="942" ht="11.25">
      <c r="F942" s="73"/>
    </row>
    <row r="943" ht="11.25">
      <c r="F943" s="73"/>
    </row>
    <row r="944" ht="11.25">
      <c r="F944" s="73"/>
    </row>
    <row r="945" ht="11.25">
      <c r="F945" s="73"/>
    </row>
    <row r="946" ht="11.25">
      <c r="F946" s="73"/>
    </row>
    <row r="947" ht="11.25">
      <c r="F947" s="73"/>
    </row>
    <row r="948" ht="11.25">
      <c r="F948" s="73"/>
    </row>
    <row r="949" ht="11.25">
      <c r="F949" s="73"/>
    </row>
    <row r="950" ht="11.25">
      <c r="F950" s="73"/>
    </row>
    <row r="951" ht="11.25">
      <c r="F951" s="73"/>
    </row>
    <row r="952" ht="11.25">
      <c r="F952" s="73"/>
    </row>
    <row r="953" ht="11.25">
      <c r="F953" s="73"/>
    </row>
    <row r="954" ht="11.25">
      <c r="F954" s="73"/>
    </row>
    <row r="955" ht="11.25">
      <c r="F955" s="73"/>
    </row>
    <row r="956" ht="11.25">
      <c r="F956" s="73"/>
    </row>
    <row r="957" ht="11.25">
      <c r="F957" s="73"/>
    </row>
    <row r="958" ht="11.25">
      <c r="F958" s="73"/>
    </row>
    <row r="959" ht="11.25">
      <c r="F959" s="73"/>
    </row>
    <row r="960" ht="11.25">
      <c r="F960" s="73"/>
    </row>
    <row r="961" ht="11.25">
      <c r="F961" s="73"/>
    </row>
    <row r="962" ht="11.25">
      <c r="F962" s="73"/>
    </row>
    <row r="963" ht="11.25">
      <c r="F963" s="73"/>
    </row>
    <row r="964" ht="11.25">
      <c r="F964" s="73"/>
    </row>
    <row r="965" ht="11.25">
      <c r="F965" s="73"/>
    </row>
    <row r="966" ht="11.25">
      <c r="F966" s="73"/>
    </row>
    <row r="967" ht="11.25">
      <c r="F967" s="73"/>
    </row>
    <row r="968" ht="11.25">
      <c r="F968" s="73"/>
    </row>
    <row r="969" ht="11.25">
      <c r="F969" s="73"/>
    </row>
    <row r="970" ht="11.25">
      <c r="F970" s="73"/>
    </row>
    <row r="971" ht="11.25">
      <c r="F971" s="73"/>
    </row>
    <row r="972" ht="11.25">
      <c r="F972" s="73"/>
    </row>
    <row r="973" ht="11.25">
      <c r="F973" s="73"/>
    </row>
    <row r="974" ht="11.25">
      <c r="F974" s="73"/>
    </row>
    <row r="975" ht="11.25">
      <c r="F975" s="73"/>
    </row>
    <row r="976" ht="11.25">
      <c r="F976" s="73"/>
    </row>
    <row r="977" ht="11.25">
      <c r="F977" s="73"/>
    </row>
    <row r="978" ht="11.25">
      <c r="F978" s="73"/>
    </row>
    <row r="979" ht="11.25">
      <c r="F979" s="73"/>
    </row>
    <row r="980" ht="11.25">
      <c r="F980" s="73"/>
    </row>
    <row r="981" ht="11.25">
      <c r="F981" s="73"/>
    </row>
    <row r="982" ht="11.25">
      <c r="F982" s="73"/>
    </row>
    <row r="983" ht="11.25">
      <c r="F983" s="73"/>
    </row>
    <row r="984" ht="11.25">
      <c r="F984" s="73"/>
    </row>
    <row r="985" ht="11.25">
      <c r="F985" s="73"/>
    </row>
    <row r="986" ht="11.25">
      <c r="F986" s="73"/>
    </row>
    <row r="987" ht="11.25">
      <c r="F987" s="73"/>
    </row>
    <row r="988" ht="11.25">
      <c r="F988" s="73"/>
    </row>
    <row r="989" ht="11.25">
      <c r="F989" s="73"/>
    </row>
    <row r="990" ht="11.25">
      <c r="F990" s="73"/>
    </row>
    <row r="991" ht="11.25">
      <c r="F991" s="73"/>
    </row>
    <row r="992" ht="11.25">
      <c r="F992" s="73"/>
    </row>
    <row r="993" ht="11.25">
      <c r="F993" s="73"/>
    </row>
    <row r="994" ht="11.25">
      <c r="F994" s="73"/>
    </row>
    <row r="995" ht="11.25">
      <c r="F995" s="73"/>
    </row>
    <row r="996" ht="11.25">
      <c r="F996" s="73"/>
    </row>
    <row r="997" ht="11.25">
      <c r="F997" s="73"/>
    </row>
    <row r="998" ht="11.25">
      <c r="F998" s="73"/>
    </row>
    <row r="999" ht="11.25">
      <c r="F999" s="73"/>
    </row>
    <row r="1000" ht="11.25">
      <c r="F1000" s="73"/>
    </row>
    <row r="1001" ht="11.25">
      <c r="F1001" s="73"/>
    </row>
    <row r="1002" ht="11.25">
      <c r="F1002" s="73"/>
    </row>
    <row r="1003" ht="11.25">
      <c r="F1003" s="73"/>
    </row>
    <row r="1004" ht="11.25">
      <c r="F1004" s="73"/>
    </row>
    <row r="1005" ht="11.25">
      <c r="F1005" s="73"/>
    </row>
    <row r="1006" ht="11.25">
      <c r="F1006" s="73"/>
    </row>
    <row r="1007" ht="11.25">
      <c r="F1007" s="73"/>
    </row>
    <row r="1008" ht="11.25">
      <c r="F1008" s="73"/>
    </row>
    <row r="1009" ht="11.25">
      <c r="F1009" s="73"/>
    </row>
    <row r="1010" ht="11.25">
      <c r="F1010" s="73"/>
    </row>
    <row r="1011" ht="11.25">
      <c r="F1011" s="73"/>
    </row>
    <row r="1012" ht="11.25">
      <c r="F1012" s="73"/>
    </row>
    <row r="1013" ht="11.25">
      <c r="F1013" s="73"/>
    </row>
    <row r="1014" ht="11.25">
      <c r="F1014" s="73"/>
    </row>
    <row r="1015" ht="11.25">
      <c r="F1015" s="73"/>
    </row>
    <row r="1016" ht="11.25">
      <c r="F1016" s="73"/>
    </row>
    <row r="1017" ht="11.25">
      <c r="F1017" s="73"/>
    </row>
    <row r="1018" ht="11.25">
      <c r="F1018" s="73"/>
    </row>
    <row r="1019" ht="11.25">
      <c r="F1019" s="73"/>
    </row>
    <row r="1020" ht="11.25">
      <c r="F1020" s="73"/>
    </row>
    <row r="1021" ht="11.25">
      <c r="F1021" s="73"/>
    </row>
    <row r="1022" ht="11.25">
      <c r="F1022" s="73"/>
    </row>
    <row r="1023" ht="11.25">
      <c r="F1023" s="73"/>
    </row>
    <row r="1024" ht="11.25">
      <c r="F1024" s="73"/>
    </row>
    <row r="1025" ht="11.25">
      <c r="F1025" s="73"/>
    </row>
    <row r="1026" ht="11.25">
      <c r="F1026" s="73"/>
    </row>
    <row r="1027" ht="11.25">
      <c r="F1027" s="73"/>
    </row>
    <row r="1028" ht="11.25">
      <c r="F1028" s="73"/>
    </row>
    <row r="1029" ht="11.25">
      <c r="F1029" s="73"/>
    </row>
    <row r="1030" ht="11.25">
      <c r="F1030" s="73"/>
    </row>
    <row r="1031" ht="11.25">
      <c r="F1031" s="73"/>
    </row>
    <row r="1032" ht="11.25">
      <c r="F1032" s="73"/>
    </row>
    <row r="1033" ht="11.25">
      <c r="F1033" s="73"/>
    </row>
    <row r="1034" ht="11.25">
      <c r="F1034" s="73"/>
    </row>
    <row r="1035" ht="11.25">
      <c r="F1035" s="73"/>
    </row>
    <row r="1036" ht="11.25">
      <c r="F1036" s="73"/>
    </row>
    <row r="1037" ht="11.25">
      <c r="F1037" s="73"/>
    </row>
    <row r="1038" ht="11.25">
      <c r="F1038" s="73"/>
    </row>
    <row r="1039" ht="11.25">
      <c r="F1039" s="73"/>
    </row>
    <row r="1040" ht="11.25">
      <c r="F1040" s="73"/>
    </row>
    <row r="1041" ht="11.25">
      <c r="F1041" s="73"/>
    </row>
    <row r="1042" ht="11.25">
      <c r="F1042" s="73"/>
    </row>
    <row r="1043" ht="11.25">
      <c r="F1043" s="73"/>
    </row>
    <row r="1044" ht="11.25">
      <c r="F1044" s="73"/>
    </row>
    <row r="1045" ht="11.25">
      <c r="F1045" s="73"/>
    </row>
    <row r="1046" ht="11.25">
      <c r="F1046" s="73"/>
    </row>
    <row r="1047" ht="11.25">
      <c r="F1047" s="73"/>
    </row>
    <row r="1048" ht="11.25">
      <c r="F1048" s="73"/>
    </row>
    <row r="1049" ht="11.25">
      <c r="F1049" s="73"/>
    </row>
    <row r="1050" ht="11.25">
      <c r="F1050" s="73"/>
    </row>
    <row r="1051" ht="11.25">
      <c r="F1051" s="73"/>
    </row>
    <row r="1052" ht="11.25">
      <c r="F1052" s="73"/>
    </row>
    <row r="1053" ht="11.25">
      <c r="F1053" s="73"/>
    </row>
    <row r="1054" ht="11.25">
      <c r="F1054" s="73"/>
    </row>
    <row r="1055" ht="11.25">
      <c r="F1055" s="73"/>
    </row>
    <row r="1056" ht="11.25">
      <c r="F1056" s="73"/>
    </row>
    <row r="1057" ht="11.25">
      <c r="F1057" s="73"/>
    </row>
    <row r="1058" ht="11.25">
      <c r="F1058" s="73"/>
    </row>
    <row r="1059" ht="11.25">
      <c r="F1059" s="73"/>
    </row>
    <row r="1060" ht="11.25">
      <c r="F1060" s="73"/>
    </row>
    <row r="1061" ht="11.25">
      <c r="F1061" s="73"/>
    </row>
    <row r="1062" ht="11.25">
      <c r="F1062" s="73"/>
    </row>
    <row r="1063" ht="11.25">
      <c r="F1063" s="73"/>
    </row>
    <row r="1064" ht="11.25">
      <c r="F1064" s="73"/>
    </row>
    <row r="1065" ht="11.25">
      <c r="F1065" s="73"/>
    </row>
    <row r="1066" ht="11.25">
      <c r="F1066" s="73"/>
    </row>
    <row r="1067" ht="11.25">
      <c r="F1067" s="73"/>
    </row>
    <row r="1068" ht="11.25">
      <c r="F1068" s="73"/>
    </row>
    <row r="1069" ht="11.25">
      <c r="F1069" s="73"/>
    </row>
    <row r="1070" ht="11.25">
      <c r="F1070" s="73"/>
    </row>
    <row r="1071" ht="11.25">
      <c r="F1071" s="73"/>
    </row>
    <row r="1072" ht="11.25">
      <c r="F1072" s="73"/>
    </row>
    <row r="1073" ht="11.25">
      <c r="F1073" s="73"/>
    </row>
    <row r="1074" ht="11.25">
      <c r="F1074" s="73"/>
    </row>
    <row r="1075" ht="11.25">
      <c r="F1075" s="73"/>
    </row>
    <row r="1076" ht="11.25">
      <c r="F1076" s="73"/>
    </row>
    <row r="1077" ht="11.25">
      <c r="F1077" s="73"/>
    </row>
    <row r="1078" ht="11.25">
      <c r="F1078" s="73"/>
    </row>
    <row r="1079" ht="11.25">
      <c r="F1079" s="73"/>
    </row>
    <row r="1080" ht="11.25">
      <c r="F1080" s="73"/>
    </row>
    <row r="1081" ht="11.25">
      <c r="F1081" s="73"/>
    </row>
    <row r="1082" ht="11.25">
      <c r="F1082" s="73"/>
    </row>
    <row r="1083" ht="11.25">
      <c r="F1083" s="73"/>
    </row>
    <row r="1084" ht="11.25">
      <c r="F1084" s="73"/>
    </row>
    <row r="1085" ht="11.25">
      <c r="F1085" s="73"/>
    </row>
    <row r="1086" ht="11.25">
      <c r="F1086" s="73"/>
    </row>
    <row r="1087" ht="11.25">
      <c r="F1087" s="73"/>
    </row>
    <row r="1088" ht="11.25">
      <c r="F1088" s="73"/>
    </row>
    <row r="1089" ht="11.25">
      <c r="F1089" s="73"/>
    </row>
    <row r="1090" ht="11.25">
      <c r="F1090" s="73"/>
    </row>
    <row r="1091" ht="11.25">
      <c r="F1091" s="73"/>
    </row>
    <row r="1092" ht="11.25">
      <c r="F1092" s="73"/>
    </row>
    <row r="1093" ht="11.25">
      <c r="F1093" s="73"/>
    </row>
    <row r="1094" ht="11.25">
      <c r="F1094" s="73"/>
    </row>
    <row r="1095" ht="11.25">
      <c r="F1095" s="73"/>
    </row>
    <row r="1096" ht="11.25">
      <c r="F1096" s="73"/>
    </row>
    <row r="1097" ht="11.25">
      <c r="F1097" s="73"/>
    </row>
    <row r="1098" ht="11.25">
      <c r="F1098" s="73"/>
    </row>
    <row r="1099" ht="11.25">
      <c r="F1099" s="73"/>
    </row>
    <row r="1100" ht="11.25">
      <c r="F1100" s="73"/>
    </row>
    <row r="1101" ht="11.25">
      <c r="F1101" s="73"/>
    </row>
    <row r="1102" ht="11.25">
      <c r="F1102" s="73"/>
    </row>
    <row r="1103" ht="11.25">
      <c r="F1103" s="73"/>
    </row>
    <row r="1104" ht="11.25">
      <c r="F1104" s="73"/>
    </row>
    <row r="1105" ht="11.25">
      <c r="F1105" s="73"/>
    </row>
    <row r="1106" ht="11.25">
      <c r="F1106" s="73"/>
    </row>
    <row r="1107" ht="11.25">
      <c r="F1107" s="73"/>
    </row>
    <row r="1108" ht="11.25">
      <c r="F1108" s="73"/>
    </row>
    <row r="1109" ht="11.25">
      <c r="F1109" s="73"/>
    </row>
    <row r="1110" ht="11.25">
      <c r="F1110" s="73"/>
    </row>
    <row r="1111" ht="11.25">
      <c r="F1111" s="73"/>
    </row>
    <row r="1112" ht="11.25">
      <c r="F1112" s="73"/>
    </row>
    <row r="1113" ht="11.25">
      <c r="F1113" s="73"/>
    </row>
    <row r="1114" ht="11.25">
      <c r="F1114" s="73"/>
    </row>
    <row r="1115" ht="11.25">
      <c r="F1115" s="73"/>
    </row>
    <row r="1116" ht="11.25">
      <c r="F1116" s="73"/>
    </row>
    <row r="1117" ht="11.25">
      <c r="F1117" s="73"/>
    </row>
    <row r="1118" ht="11.25">
      <c r="F1118" s="73"/>
    </row>
    <row r="1119" ht="11.25">
      <c r="F1119" s="73"/>
    </row>
    <row r="1120" ht="11.25">
      <c r="F1120" s="73"/>
    </row>
    <row r="1121" ht="11.25">
      <c r="F1121" s="73"/>
    </row>
    <row r="1122" ht="11.25">
      <c r="F1122" s="73"/>
    </row>
    <row r="1123" ht="11.25">
      <c r="F1123" s="73"/>
    </row>
    <row r="1124" ht="11.25">
      <c r="F1124" s="73"/>
    </row>
    <row r="1125" ht="11.25">
      <c r="F1125" s="73"/>
    </row>
    <row r="1126" ht="11.25">
      <c r="F1126" s="73"/>
    </row>
    <row r="1127" ht="11.25">
      <c r="F1127" s="73"/>
    </row>
    <row r="1128" ht="11.25">
      <c r="F1128" s="73"/>
    </row>
    <row r="1129" ht="11.25">
      <c r="F1129" s="73"/>
    </row>
    <row r="1130" ht="11.25">
      <c r="F1130" s="73"/>
    </row>
    <row r="1131" ht="11.25">
      <c r="F1131" s="73"/>
    </row>
    <row r="1132" ht="11.25">
      <c r="F1132" s="73"/>
    </row>
    <row r="1133" ht="11.25">
      <c r="F1133" s="73"/>
    </row>
    <row r="1134" ht="11.25">
      <c r="F1134" s="73"/>
    </row>
    <row r="1135" ht="11.25">
      <c r="F1135" s="73"/>
    </row>
    <row r="1136" ht="11.25">
      <c r="F1136" s="73"/>
    </row>
    <row r="1137" ht="11.25">
      <c r="F1137" s="73"/>
    </row>
    <row r="1138" ht="11.25">
      <c r="F1138" s="73"/>
    </row>
    <row r="1139" ht="11.25">
      <c r="F1139" s="73"/>
    </row>
    <row r="1140" ht="11.25">
      <c r="F1140" s="73"/>
    </row>
    <row r="1141" ht="11.25">
      <c r="F1141" s="73"/>
    </row>
    <row r="1142" ht="11.25">
      <c r="F1142" s="73"/>
    </row>
    <row r="1143" ht="11.25">
      <c r="F1143" s="73"/>
    </row>
    <row r="1144" ht="11.25">
      <c r="F1144" s="73"/>
    </row>
    <row r="1145" ht="11.25">
      <c r="F1145" s="73"/>
    </row>
    <row r="1146" ht="11.25">
      <c r="F1146" s="73"/>
    </row>
    <row r="1147" ht="11.25">
      <c r="F1147" s="73"/>
    </row>
    <row r="1148" ht="11.25">
      <c r="F1148" s="73"/>
    </row>
    <row r="1149" ht="11.25">
      <c r="F1149" s="73"/>
    </row>
    <row r="1150" ht="11.25">
      <c r="F1150" s="73"/>
    </row>
    <row r="1151" ht="11.25">
      <c r="F1151" s="73"/>
    </row>
    <row r="1152" ht="11.25">
      <c r="F1152" s="73"/>
    </row>
    <row r="1153" ht="11.25">
      <c r="F1153" s="73"/>
    </row>
    <row r="1154" ht="11.25">
      <c r="F1154" s="73"/>
    </row>
    <row r="1155" ht="11.25">
      <c r="F1155" s="73"/>
    </row>
    <row r="1156" ht="11.25">
      <c r="F1156" s="73"/>
    </row>
    <row r="1157" ht="11.25">
      <c r="F1157" s="73"/>
    </row>
    <row r="1158" ht="11.25">
      <c r="F1158" s="73"/>
    </row>
    <row r="1159" ht="11.25">
      <c r="F1159" s="73"/>
    </row>
    <row r="1160" ht="11.25">
      <c r="F1160" s="73"/>
    </row>
    <row r="1161" ht="11.25">
      <c r="F1161" s="73"/>
    </row>
    <row r="1162" ht="11.25">
      <c r="F1162" s="73"/>
    </row>
    <row r="1163" ht="11.25">
      <c r="F1163" s="73"/>
    </row>
    <row r="1164" ht="11.25">
      <c r="F1164" s="73"/>
    </row>
    <row r="1165" ht="11.25">
      <c r="F1165" s="73"/>
    </row>
    <row r="1166" ht="11.25">
      <c r="F1166" s="73"/>
    </row>
    <row r="1167" ht="11.25">
      <c r="F1167" s="73"/>
    </row>
    <row r="1168" ht="11.25">
      <c r="F1168" s="73"/>
    </row>
    <row r="1169" ht="11.25">
      <c r="F1169" s="73"/>
    </row>
    <row r="1170" ht="11.25">
      <c r="F1170" s="73"/>
    </row>
    <row r="1171" ht="11.25">
      <c r="F1171" s="73"/>
    </row>
    <row r="1172" ht="11.25">
      <c r="F1172" s="73"/>
    </row>
    <row r="1173" ht="11.25">
      <c r="F1173" s="73"/>
    </row>
    <row r="1174" ht="11.25">
      <c r="F1174" s="73"/>
    </row>
    <row r="1175" ht="11.25">
      <c r="F1175" s="73"/>
    </row>
    <row r="1176" ht="11.25">
      <c r="F1176" s="73"/>
    </row>
    <row r="1177" ht="11.25">
      <c r="F1177" s="73"/>
    </row>
    <row r="1178" ht="11.25">
      <c r="F1178" s="73"/>
    </row>
    <row r="1179" ht="11.25">
      <c r="F1179" s="73"/>
    </row>
    <row r="1180" ht="11.25">
      <c r="F1180" s="73"/>
    </row>
    <row r="1181" ht="11.25">
      <c r="F1181" s="73"/>
    </row>
    <row r="1182" ht="11.25">
      <c r="F1182" s="73"/>
    </row>
    <row r="1183" ht="11.25">
      <c r="F1183" s="73"/>
    </row>
    <row r="1184" ht="11.25">
      <c r="F1184" s="73"/>
    </row>
    <row r="1185" ht="11.25">
      <c r="F1185" s="73"/>
    </row>
    <row r="1186" ht="11.25">
      <c r="F1186" s="73"/>
    </row>
    <row r="1187" ht="11.25">
      <c r="F1187" s="73"/>
    </row>
    <row r="1188" ht="11.25">
      <c r="F1188" s="73"/>
    </row>
    <row r="1189" ht="11.25">
      <c r="F1189" s="73"/>
    </row>
    <row r="1190" ht="11.25">
      <c r="F1190" s="73"/>
    </row>
    <row r="1191" ht="11.25">
      <c r="F1191" s="73"/>
    </row>
    <row r="1192" ht="11.25">
      <c r="F1192" s="73"/>
    </row>
    <row r="1193" ht="11.25">
      <c r="F1193" s="73"/>
    </row>
    <row r="1194" ht="11.25">
      <c r="F1194" s="73"/>
    </row>
    <row r="1195" ht="11.25">
      <c r="F1195" s="73"/>
    </row>
    <row r="1196" ht="11.25">
      <c r="F1196" s="73"/>
    </row>
    <row r="1197" ht="11.25">
      <c r="F1197" s="73"/>
    </row>
    <row r="1198" ht="11.25">
      <c r="F1198" s="73"/>
    </row>
    <row r="1199" ht="11.25">
      <c r="F1199" s="73"/>
    </row>
    <row r="1200" ht="11.25">
      <c r="F1200" s="73"/>
    </row>
    <row r="1201" ht="11.25">
      <c r="F1201" s="73"/>
    </row>
    <row r="1202" ht="11.25">
      <c r="F1202" s="73"/>
    </row>
    <row r="1203" ht="11.25">
      <c r="F1203" s="73"/>
    </row>
    <row r="1204" ht="11.25">
      <c r="F1204" s="73"/>
    </row>
    <row r="1205" ht="11.25">
      <c r="F1205" s="73"/>
    </row>
    <row r="1206" ht="11.25">
      <c r="F1206" s="73"/>
    </row>
    <row r="1207" ht="11.25">
      <c r="F1207" s="73"/>
    </row>
    <row r="1208" ht="11.25">
      <c r="F1208" s="73"/>
    </row>
    <row r="1209" ht="11.25">
      <c r="F1209" s="73"/>
    </row>
    <row r="1210" ht="11.25">
      <c r="F1210" s="73"/>
    </row>
    <row r="1211" ht="11.25">
      <c r="F1211" s="73"/>
    </row>
    <row r="1212" ht="11.25">
      <c r="F1212" s="73"/>
    </row>
    <row r="1213" ht="11.25">
      <c r="F1213" s="73"/>
    </row>
    <row r="1214" ht="11.25">
      <c r="F1214" s="73"/>
    </row>
    <row r="1215" ht="11.25">
      <c r="F1215" s="73"/>
    </row>
    <row r="1216" ht="11.25">
      <c r="F1216" s="73"/>
    </row>
    <row r="1217" ht="11.25">
      <c r="F1217" s="73"/>
    </row>
    <row r="1218" ht="11.25">
      <c r="F1218" s="73"/>
    </row>
    <row r="1219" ht="11.25">
      <c r="F1219" s="73"/>
    </row>
    <row r="1220" ht="11.25">
      <c r="F1220" s="73"/>
    </row>
    <row r="1221" ht="11.25">
      <c r="F1221" s="73"/>
    </row>
    <row r="1222" ht="11.25">
      <c r="F1222" s="73"/>
    </row>
    <row r="1223" ht="11.25">
      <c r="F1223" s="73"/>
    </row>
    <row r="1224" ht="11.25">
      <c r="F1224" s="73"/>
    </row>
    <row r="1225" ht="11.25">
      <c r="F1225" s="73"/>
    </row>
    <row r="1226" ht="11.25">
      <c r="F1226" s="73"/>
    </row>
    <row r="1227" ht="11.25">
      <c r="F1227" s="73"/>
    </row>
    <row r="1228" ht="11.25">
      <c r="F1228" s="73"/>
    </row>
    <row r="1229" ht="11.25">
      <c r="F1229" s="73"/>
    </row>
    <row r="1230" ht="11.25">
      <c r="F1230" s="73"/>
    </row>
    <row r="1231" ht="11.25">
      <c r="F1231" s="73"/>
    </row>
    <row r="1232" ht="11.25">
      <c r="F1232" s="73"/>
    </row>
    <row r="1233" ht="11.25">
      <c r="F1233" s="73"/>
    </row>
    <row r="1234" ht="11.25">
      <c r="F1234" s="73"/>
    </row>
    <row r="1235" ht="11.25">
      <c r="F1235" s="73"/>
    </row>
    <row r="1236" ht="11.25">
      <c r="F1236" s="73"/>
    </row>
    <row r="1237" ht="11.25">
      <c r="F1237" s="73"/>
    </row>
    <row r="1238" ht="11.25">
      <c r="F1238" s="73"/>
    </row>
    <row r="1239" ht="11.25">
      <c r="F1239" s="73"/>
    </row>
    <row r="1240" ht="11.25">
      <c r="F1240" s="73"/>
    </row>
    <row r="1241" ht="11.25">
      <c r="F1241" s="73"/>
    </row>
    <row r="1242" ht="11.25">
      <c r="F1242" s="73"/>
    </row>
    <row r="1243" ht="11.25">
      <c r="F1243" s="73"/>
    </row>
    <row r="1244" ht="11.25">
      <c r="F1244" s="73"/>
    </row>
    <row r="1245" ht="11.25">
      <c r="F1245" s="73"/>
    </row>
    <row r="1246" ht="11.25">
      <c r="F1246" s="73"/>
    </row>
    <row r="1247" ht="11.25">
      <c r="F1247" s="73"/>
    </row>
    <row r="1248" ht="11.25">
      <c r="F1248" s="73"/>
    </row>
    <row r="1249" ht="11.25">
      <c r="F1249" s="73"/>
    </row>
    <row r="1250" ht="11.25">
      <c r="F1250" s="73"/>
    </row>
    <row r="1251" ht="11.25">
      <c r="F1251" s="73"/>
    </row>
    <row r="1252" ht="11.25">
      <c r="F1252" s="73"/>
    </row>
    <row r="1253" ht="11.25">
      <c r="F1253" s="73"/>
    </row>
    <row r="1254" ht="11.25">
      <c r="F1254" s="73"/>
    </row>
    <row r="1255" ht="11.25">
      <c r="F1255" s="73"/>
    </row>
    <row r="1256" ht="11.25">
      <c r="F1256" s="73"/>
    </row>
    <row r="1257" ht="11.25">
      <c r="F1257" s="73"/>
    </row>
    <row r="1258" ht="11.25">
      <c r="F1258" s="73"/>
    </row>
    <row r="1259" ht="11.25">
      <c r="F1259" s="73"/>
    </row>
    <row r="1260" ht="11.25">
      <c r="F1260" s="73"/>
    </row>
    <row r="1261" ht="11.25">
      <c r="F1261" s="73"/>
    </row>
    <row r="1262" ht="11.25">
      <c r="F1262" s="73"/>
    </row>
    <row r="1263" ht="11.25">
      <c r="F1263" s="73"/>
    </row>
    <row r="1264" ht="11.25">
      <c r="F1264" s="73"/>
    </row>
    <row r="1265" ht="11.25">
      <c r="F1265" s="73"/>
    </row>
    <row r="1266" ht="11.25">
      <c r="F1266" s="73"/>
    </row>
    <row r="1267" ht="11.25">
      <c r="F1267" s="73"/>
    </row>
    <row r="1268" ht="11.25">
      <c r="F1268" s="73"/>
    </row>
    <row r="1269" ht="11.25">
      <c r="F1269" s="73"/>
    </row>
    <row r="1270" ht="11.25">
      <c r="F1270" s="73"/>
    </row>
    <row r="1271" ht="11.25">
      <c r="F1271" s="73"/>
    </row>
    <row r="1272" ht="11.25">
      <c r="F1272" s="73"/>
    </row>
    <row r="1273" ht="11.25">
      <c r="F1273" s="73"/>
    </row>
    <row r="1274" ht="11.25">
      <c r="F1274" s="73"/>
    </row>
    <row r="1275" ht="11.25">
      <c r="F1275" s="73"/>
    </row>
    <row r="1276" ht="11.25">
      <c r="F1276" s="73"/>
    </row>
    <row r="1277" ht="11.25">
      <c r="F1277" s="73"/>
    </row>
    <row r="1278" ht="11.25">
      <c r="F1278" s="73"/>
    </row>
    <row r="1279" ht="11.25">
      <c r="F1279" s="73"/>
    </row>
    <row r="1280" ht="11.25">
      <c r="F1280" s="73"/>
    </row>
    <row r="1281" ht="11.25">
      <c r="F1281" s="73"/>
    </row>
    <row r="1282" ht="11.25">
      <c r="F1282" s="73"/>
    </row>
    <row r="1283" ht="11.25">
      <c r="F1283" s="73"/>
    </row>
    <row r="1284" ht="11.25">
      <c r="F1284" s="73"/>
    </row>
    <row r="1285" ht="11.25">
      <c r="F1285" s="73"/>
    </row>
    <row r="1286" ht="11.25">
      <c r="F1286" s="73"/>
    </row>
    <row r="1287" ht="11.25">
      <c r="F1287" s="73"/>
    </row>
    <row r="1288" ht="11.25">
      <c r="F1288" s="73"/>
    </row>
    <row r="1289" ht="11.25">
      <c r="F1289" s="73"/>
    </row>
    <row r="1290" ht="11.25">
      <c r="F1290" s="73"/>
    </row>
    <row r="1291" ht="11.25">
      <c r="F1291" s="73"/>
    </row>
    <row r="1292" ht="11.25">
      <c r="F1292" s="73"/>
    </row>
    <row r="1293" ht="11.25">
      <c r="F1293" s="73"/>
    </row>
    <row r="1294" ht="11.25">
      <c r="F1294" s="73"/>
    </row>
    <row r="1295" ht="11.25">
      <c r="F1295" s="73"/>
    </row>
    <row r="1296" ht="11.25">
      <c r="F1296" s="73"/>
    </row>
    <row r="1297" ht="11.25">
      <c r="F1297" s="73"/>
    </row>
    <row r="1298" ht="11.25">
      <c r="F1298" s="73"/>
    </row>
    <row r="1299" ht="11.25">
      <c r="F1299" s="73"/>
    </row>
    <row r="1300" ht="11.25">
      <c r="F1300" s="73"/>
    </row>
    <row r="1301" ht="11.25">
      <c r="F1301" s="73"/>
    </row>
    <row r="1302" ht="11.25">
      <c r="F1302" s="73"/>
    </row>
    <row r="1303" ht="11.25">
      <c r="F1303" s="73"/>
    </row>
    <row r="1304" ht="11.25">
      <c r="F1304" s="73"/>
    </row>
    <row r="1305" ht="11.25">
      <c r="F1305" s="73"/>
    </row>
    <row r="1306" ht="11.25">
      <c r="F1306" s="73"/>
    </row>
    <row r="1307" ht="11.25">
      <c r="F1307" s="73"/>
    </row>
    <row r="1308" ht="11.25">
      <c r="F1308" s="73"/>
    </row>
    <row r="1309" ht="11.25">
      <c r="F1309" s="73"/>
    </row>
    <row r="1310" ht="11.25">
      <c r="F1310" s="73"/>
    </row>
    <row r="1311" ht="11.25">
      <c r="F1311" s="73"/>
    </row>
    <row r="1312" ht="11.25">
      <c r="F1312" s="73"/>
    </row>
    <row r="1313" ht="11.25">
      <c r="F1313" s="73"/>
    </row>
    <row r="1314" ht="11.25">
      <c r="F1314" s="73"/>
    </row>
    <row r="1315" ht="11.25">
      <c r="F1315" s="73"/>
    </row>
    <row r="1316" ht="11.25">
      <c r="F1316" s="73"/>
    </row>
    <row r="1317" ht="11.25">
      <c r="F1317" s="73"/>
    </row>
    <row r="1318" ht="11.25">
      <c r="F1318" s="73"/>
    </row>
    <row r="1319" ht="11.25">
      <c r="F1319" s="73"/>
    </row>
    <row r="1320" ht="11.25">
      <c r="F1320" s="73"/>
    </row>
    <row r="1321" ht="11.25">
      <c r="F1321" s="73"/>
    </row>
    <row r="1322" ht="11.25">
      <c r="F1322" s="73"/>
    </row>
    <row r="1323" ht="11.25">
      <c r="F1323" s="73"/>
    </row>
    <row r="1324" ht="11.25">
      <c r="F1324" s="73"/>
    </row>
    <row r="1325" ht="11.25">
      <c r="F1325" s="73"/>
    </row>
    <row r="1326" ht="11.25">
      <c r="F1326" s="73"/>
    </row>
    <row r="1327" ht="11.25">
      <c r="F1327" s="73"/>
    </row>
    <row r="1328" ht="11.25">
      <c r="F1328" s="73"/>
    </row>
    <row r="1329" ht="11.25">
      <c r="F1329" s="73"/>
    </row>
    <row r="1330" ht="11.25">
      <c r="F1330" s="73"/>
    </row>
    <row r="1331" ht="11.25">
      <c r="F1331" s="73"/>
    </row>
    <row r="1332" ht="11.25">
      <c r="F1332" s="73"/>
    </row>
    <row r="1333" ht="11.25">
      <c r="F1333" s="73"/>
    </row>
    <row r="1334" ht="11.25">
      <c r="F1334" s="73"/>
    </row>
    <row r="1335" ht="11.25">
      <c r="F1335" s="73"/>
    </row>
    <row r="1336" ht="11.25">
      <c r="F1336" s="73"/>
    </row>
    <row r="1337" ht="11.25">
      <c r="F1337" s="73"/>
    </row>
    <row r="1338" ht="11.25">
      <c r="F1338" s="73"/>
    </row>
    <row r="1339" ht="11.25">
      <c r="F1339" s="73"/>
    </row>
    <row r="1340" ht="11.25">
      <c r="F1340" s="73"/>
    </row>
    <row r="1341" ht="11.25">
      <c r="F1341" s="73"/>
    </row>
    <row r="1342" ht="11.25">
      <c r="F1342" s="73"/>
    </row>
    <row r="1343" ht="11.25">
      <c r="F1343" s="73"/>
    </row>
    <row r="1344" ht="11.25">
      <c r="F1344" s="73"/>
    </row>
    <row r="1345" ht="11.25">
      <c r="F1345" s="73"/>
    </row>
    <row r="1346" ht="11.25">
      <c r="F1346" s="73"/>
    </row>
    <row r="1347" ht="11.25">
      <c r="F1347" s="73"/>
    </row>
    <row r="1348" ht="11.25">
      <c r="F1348" s="73"/>
    </row>
    <row r="1349" ht="11.25">
      <c r="F1349" s="73"/>
    </row>
    <row r="1350" ht="11.25">
      <c r="F1350" s="73"/>
    </row>
    <row r="1351" ht="11.25">
      <c r="F1351" s="73"/>
    </row>
    <row r="1352" ht="11.25">
      <c r="F1352" s="73"/>
    </row>
    <row r="1353" ht="11.25">
      <c r="F1353" s="73"/>
    </row>
    <row r="1354" ht="11.25">
      <c r="F1354" s="73"/>
    </row>
    <row r="1355" ht="11.25">
      <c r="F1355" s="73"/>
    </row>
    <row r="1356" ht="11.25">
      <c r="F1356" s="73"/>
    </row>
    <row r="1357" ht="11.25">
      <c r="F1357" s="73"/>
    </row>
    <row r="1358" ht="11.25">
      <c r="F1358" s="73"/>
    </row>
    <row r="1359" ht="11.25">
      <c r="F1359" s="73"/>
    </row>
    <row r="1360" ht="11.25">
      <c r="F1360" s="73"/>
    </row>
    <row r="1361" ht="11.25">
      <c r="F1361" s="73"/>
    </row>
    <row r="1362" ht="11.25">
      <c r="F1362" s="73"/>
    </row>
    <row r="1363" ht="11.25">
      <c r="F1363" s="73"/>
    </row>
    <row r="1364" ht="11.25">
      <c r="F1364" s="73"/>
    </row>
    <row r="1365" ht="11.25">
      <c r="F1365" s="73"/>
    </row>
    <row r="1366" ht="11.25">
      <c r="F1366" s="73"/>
    </row>
    <row r="1367" ht="11.25">
      <c r="F1367" s="73"/>
    </row>
    <row r="1368" ht="11.25">
      <c r="F1368" s="73"/>
    </row>
    <row r="1369" ht="11.25">
      <c r="F1369" s="73"/>
    </row>
    <row r="1370" ht="11.25">
      <c r="F1370" s="73"/>
    </row>
    <row r="1371" ht="11.25">
      <c r="F1371" s="73"/>
    </row>
    <row r="1372" ht="11.25">
      <c r="F1372" s="73"/>
    </row>
    <row r="1373" ht="11.25">
      <c r="F1373" s="73"/>
    </row>
    <row r="1374" ht="11.25">
      <c r="F1374" s="73"/>
    </row>
    <row r="1375" ht="11.25">
      <c r="F1375" s="73"/>
    </row>
    <row r="1376" ht="11.25">
      <c r="F1376" s="73"/>
    </row>
    <row r="1377" ht="11.25">
      <c r="F1377" s="73"/>
    </row>
    <row r="1378" ht="11.25">
      <c r="F1378" s="73"/>
    </row>
    <row r="1379" ht="11.25">
      <c r="F1379" s="73"/>
    </row>
    <row r="1380" ht="11.25">
      <c r="F1380" s="73"/>
    </row>
    <row r="1381" ht="11.25">
      <c r="F1381" s="73"/>
    </row>
    <row r="1382" ht="11.25">
      <c r="F1382" s="73"/>
    </row>
    <row r="1383" ht="11.25">
      <c r="F1383" s="73"/>
    </row>
    <row r="1384" ht="11.25">
      <c r="F1384" s="73"/>
    </row>
    <row r="1385" ht="11.25">
      <c r="F1385" s="73"/>
    </row>
    <row r="1386" ht="11.25">
      <c r="F1386" s="73"/>
    </row>
    <row r="1387" ht="11.25">
      <c r="F1387" s="73"/>
    </row>
    <row r="1388" ht="11.25">
      <c r="F1388" s="73"/>
    </row>
    <row r="1389" ht="11.25">
      <c r="F1389" s="73"/>
    </row>
    <row r="1390" ht="11.25">
      <c r="F1390" s="73"/>
    </row>
    <row r="1391" ht="11.25">
      <c r="F1391" s="73"/>
    </row>
    <row r="1392" ht="11.25">
      <c r="F1392" s="73"/>
    </row>
    <row r="1393" ht="11.25">
      <c r="F1393" s="73"/>
    </row>
    <row r="1394" ht="11.25">
      <c r="F1394" s="73"/>
    </row>
    <row r="1395" ht="11.25">
      <c r="F1395" s="73"/>
    </row>
    <row r="1396" ht="11.25">
      <c r="F1396" s="73"/>
    </row>
    <row r="1397" ht="11.25">
      <c r="F1397" s="73"/>
    </row>
    <row r="1398" ht="11.25">
      <c r="F1398" s="73"/>
    </row>
    <row r="1399" ht="11.25">
      <c r="F1399" s="73"/>
    </row>
    <row r="1400" ht="11.25">
      <c r="F1400" s="73"/>
    </row>
    <row r="1401" ht="11.25">
      <c r="F1401" s="73"/>
    </row>
    <row r="1402" ht="11.25">
      <c r="F1402" s="73"/>
    </row>
    <row r="1403" ht="11.25">
      <c r="F1403" s="73"/>
    </row>
    <row r="1404" ht="11.25">
      <c r="F1404" s="73"/>
    </row>
    <row r="1405" ht="11.25">
      <c r="F1405" s="73"/>
    </row>
    <row r="1406" ht="11.25">
      <c r="F1406" s="73"/>
    </row>
    <row r="1407" ht="11.25">
      <c r="F1407" s="73"/>
    </row>
    <row r="1408" ht="11.25">
      <c r="F1408" s="73"/>
    </row>
    <row r="1409" ht="11.25">
      <c r="F1409" s="73"/>
    </row>
    <row r="1410" ht="11.25">
      <c r="F1410" s="73"/>
    </row>
    <row r="1411" ht="11.25">
      <c r="F1411" s="73"/>
    </row>
    <row r="1412" ht="11.25">
      <c r="F1412" s="73"/>
    </row>
    <row r="1413" ht="11.25">
      <c r="F1413" s="73"/>
    </row>
    <row r="1414" ht="11.25">
      <c r="F1414" s="73"/>
    </row>
    <row r="1415" ht="11.25">
      <c r="F1415" s="73"/>
    </row>
    <row r="1416" ht="11.25">
      <c r="F1416" s="73"/>
    </row>
    <row r="1417" ht="11.25">
      <c r="F1417" s="73"/>
    </row>
    <row r="1418" ht="11.25">
      <c r="F1418" s="73"/>
    </row>
    <row r="1419" ht="11.25">
      <c r="F1419" s="73"/>
    </row>
    <row r="1420" ht="11.25">
      <c r="F1420" s="73"/>
    </row>
    <row r="1421" ht="11.25">
      <c r="F1421" s="73"/>
    </row>
    <row r="1422" ht="11.25">
      <c r="F1422" s="73"/>
    </row>
    <row r="1423" ht="11.25">
      <c r="F1423" s="73"/>
    </row>
    <row r="1424" ht="11.25">
      <c r="F1424" s="73"/>
    </row>
    <row r="1425" ht="11.25">
      <c r="F1425" s="73"/>
    </row>
    <row r="1426" ht="11.25">
      <c r="F1426" s="73"/>
    </row>
    <row r="1427" ht="11.25">
      <c r="F1427" s="73"/>
    </row>
    <row r="1428" ht="11.25">
      <c r="F1428" s="73"/>
    </row>
    <row r="1429" ht="11.25">
      <c r="F1429" s="73"/>
    </row>
    <row r="1430" ht="11.25">
      <c r="F1430" s="73"/>
    </row>
    <row r="1431" ht="11.25">
      <c r="F1431" s="73"/>
    </row>
    <row r="1432" ht="11.25">
      <c r="F1432" s="73"/>
    </row>
    <row r="1433" ht="11.25">
      <c r="F1433" s="73"/>
    </row>
    <row r="1434" ht="11.25">
      <c r="F1434" s="73"/>
    </row>
    <row r="1435" ht="11.25">
      <c r="F1435" s="73"/>
    </row>
    <row r="1436" ht="11.25">
      <c r="F1436" s="73"/>
    </row>
    <row r="1437" ht="11.25">
      <c r="F1437" s="73"/>
    </row>
    <row r="1438" ht="11.25">
      <c r="F1438" s="73"/>
    </row>
    <row r="1439" ht="11.25">
      <c r="F1439" s="73"/>
    </row>
    <row r="1440" ht="11.25">
      <c r="F1440" s="73"/>
    </row>
    <row r="1441" ht="11.25">
      <c r="F1441" s="73"/>
    </row>
    <row r="1442" ht="11.25">
      <c r="F1442" s="73"/>
    </row>
    <row r="1443" ht="11.25">
      <c r="F1443" s="73"/>
    </row>
    <row r="1444" ht="11.25">
      <c r="F1444" s="73"/>
    </row>
    <row r="1445" ht="11.25">
      <c r="F1445" s="73"/>
    </row>
    <row r="1446" ht="11.25">
      <c r="F1446" s="73"/>
    </row>
    <row r="1447" ht="11.25">
      <c r="F1447" s="73"/>
    </row>
    <row r="1448" ht="11.25">
      <c r="F1448" s="73"/>
    </row>
    <row r="1449" ht="11.25">
      <c r="F1449" s="73"/>
    </row>
    <row r="1450" ht="11.25">
      <c r="F1450" s="73"/>
    </row>
    <row r="1451" ht="11.25">
      <c r="F1451" s="73"/>
    </row>
    <row r="1452" ht="11.25">
      <c r="F1452" s="73"/>
    </row>
    <row r="1453" ht="11.25">
      <c r="F1453" s="73"/>
    </row>
    <row r="1454" ht="11.25">
      <c r="F1454" s="73"/>
    </row>
    <row r="1455" ht="11.25">
      <c r="F1455" s="73"/>
    </row>
    <row r="1456" ht="11.25">
      <c r="F1456" s="73"/>
    </row>
    <row r="1457" ht="11.25">
      <c r="F1457" s="73"/>
    </row>
    <row r="1458" ht="11.25">
      <c r="F1458" s="73"/>
    </row>
    <row r="1459" ht="11.25">
      <c r="F1459" s="73"/>
    </row>
    <row r="1460" ht="11.25">
      <c r="F1460" s="73"/>
    </row>
    <row r="1461" ht="11.25">
      <c r="F1461" s="73"/>
    </row>
    <row r="1462" ht="11.25">
      <c r="F1462" s="73"/>
    </row>
    <row r="1463" ht="11.25">
      <c r="F1463" s="73"/>
    </row>
    <row r="1464" ht="11.25">
      <c r="F1464" s="73"/>
    </row>
    <row r="1465" ht="11.25">
      <c r="F1465" s="73"/>
    </row>
    <row r="1466" ht="11.25">
      <c r="F1466" s="73"/>
    </row>
    <row r="1467" ht="11.25">
      <c r="F1467" s="73"/>
    </row>
    <row r="1468" ht="11.25">
      <c r="F1468" s="73"/>
    </row>
    <row r="1469" ht="11.25">
      <c r="F1469" s="73"/>
    </row>
    <row r="1470" ht="11.25">
      <c r="F1470" s="73"/>
    </row>
    <row r="1471" ht="11.25">
      <c r="F1471" s="73"/>
    </row>
    <row r="1472" ht="11.25">
      <c r="F1472" s="73"/>
    </row>
    <row r="1473" ht="11.25">
      <c r="F1473" s="73"/>
    </row>
    <row r="1474" ht="11.25">
      <c r="F1474" s="73"/>
    </row>
    <row r="1475" ht="11.25">
      <c r="F1475" s="73"/>
    </row>
    <row r="1476" ht="11.25">
      <c r="F1476" s="73"/>
    </row>
    <row r="1477" ht="11.25">
      <c r="F1477" s="73"/>
    </row>
    <row r="1478" ht="11.25">
      <c r="F1478" s="73"/>
    </row>
    <row r="1479" ht="11.25">
      <c r="F1479" s="73"/>
    </row>
    <row r="1480" ht="11.25">
      <c r="F1480" s="73"/>
    </row>
    <row r="1481" ht="11.25">
      <c r="F1481" s="73"/>
    </row>
    <row r="1482" ht="11.25">
      <c r="F1482" s="73"/>
    </row>
    <row r="1483" ht="11.25">
      <c r="F1483" s="73"/>
    </row>
    <row r="1484" ht="11.25">
      <c r="F1484" s="73"/>
    </row>
    <row r="1485" ht="11.25">
      <c r="F1485" s="73"/>
    </row>
    <row r="1486" ht="11.25">
      <c r="F1486" s="73"/>
    </row>
    <row r="1487" ht="11.25">
      <c r="F1487" s="73"/>
    </row>
    <row r="1488" ht="11.25">
      <c r="F1488" s="73"/>
    </row>
    <row r="1489" ht="11.25">
      <c r="F1489" s="73"/>
    </row>
    <row r="1490" ht="11.25">
      <c r="F1490" s="73"/>
    </row>
    <row r="1491" ht="11.25">
      <c r="F1491" s="73"/>
    </row>
    <row r="1492" ht="11.25">
      <c r="F1492" s="73"/>
    </row>
    <row r="1493" ht="11.25">
      <c r="F1493" s="73"/>
    </row>
    <row r="1494" ht="11.25">
      <c r="F1494" s="73"/>
    </row>
    <row r="1495" ht="11.25">
      <c r="F1495" s="73"/>
    </row>
    <row r="1496" ht="11.25">
      <c r="F1496" s="73"/>
    </row>
    <row r="1497" ht="11.25">
      <c r="F1497" s="73"/>
    </row>
    <row r="1498" ht="11.25">
      <c r="F1498" s="73"/>
    </row>
    <row r="1499" ht="11.25">
      <c r="F1499" s="73"/>
    </row>
    <row r="1500" ht="11.25">
      <c r="F1500" s="73"/>
    </row>
    <row r="1501" ht="11.25">
      <c r="F1501" s="73"/>
    </row>
    <row r="1502" ht="11.25">
      <c r="F1502" s="73"/>
    </row>
    <row r="1503" ht="11.25">
      <c r="F1503" s="73"/>
    </row>
    <row r="1504" ht="11.25">
      <c r="F1504" s="73"/>
    </row>
    <row r="1505" ht="11.25">
      <c r="F1505" s="73"/>
    </row>
    <row r="1506" ht="11.25">
      <c r="F1506" s="73"/>
    </row>
    <row r="1507" ht="11.25">
      <c r="F1507" s="73"/>
    </row>
    <row r="1508" ht="11.25">
      <c r="F1508" s="73"/>
    </row>
    <row r="1509" ht="11.25">
      <c r="F1509" s="73"/>
    </row>
    <row r="1510" ht="11.25">
      <c r="F1510" s="73"/>
    </row>
    <row r="1511" ht="11.25">
      <c r="F1511" s="73"/>
    </row>
    <row r="1512" ht="11.25">
      <c r="F1512" s="73"/>
    </row>
    <row r="1513" ht="11.25">
      <c r="F1513" s="73"/>
    </row>
    <row r="1514" ht="11.25">
      <c r="F1514" s="73"/>
    </row>
    <row r="1515" ht="11.25">
      <c r="F1515" s="73"/>
    </row>
    <row r="1516" ht="11.25">
      <c r="F1516" s="73"/>
    </row>
    <row r="1517" ht="11.25">
      <c r="F1517" s="73"/>
    </row>
    <row r="1518" ht="11.25">
      <c r="F1518" s="73"/>
    </row>
    <row r="1519" ht="11.25">
      <c r="F1519" s="73"/>
    </row>
    <row r="1520" ht="11.25">
      <c r="F1520" s="73"/>
    </row>
    <row r="1521" ht="11.25">
      <c r="F1521" s="73"/>
    </row>
    <row r="1522" ht="11.25">
      <c r="F1522" s="73"/>
    </row>
    <row r="1523" ht="11.25">
      <c r="F1523" s="73"/>
    </row>
    <row r="1524" ht="11.25">
      <c r="F1524" s="73"/>
    </row>
    <row r="1525" ht="11.25">
      <c r="F1525" s="73"/>
    </row>
    <row r="1526" ht="11.25">
      <c r="F1526" s="73"/>
    </row>
    <row r="1527" ht="11.25">
      <c r="F1527" s="73"/>
    </row>
    <row r="1528" ht="11.25">
      <c r="F1528" s="73"/>
    </row>
    <row r="1529" ht="11.25">
      <c r="F1529" s="73"/>
    </row>
    <row r="1530" ht="11.25">
      <c r="F1530" s="73"/>
    </row>
    <row r="1531" ht="11.25">
      <c r="F1531" s="73"/>
    </row>
    <row r="1532" ht="11.25">
      <c r="F1532" s="73"/>
    </row>
    <row r="1533" ht="11.25">
      <c r="F1533" s="73"/>
    </row>
    <row r="1534" ht="11.25">
      <c r="F1534" s="73"/>
    </row>
    <row r="1535" ht="11.25">
      <c r="F1535" s="73"/>
    </row>
    <row r="1536" ht="11.25">
      <c r="F1536" s="73"/>
    </row>
    <row r="1537" ht="11.25">
      <c r="F1537" s="73"/>
    </row>
    <row r="1538" ht="11.25">
      <c r="F1538" s="73"/>
    </row>
    <row r="1539" ht="11.25">
      <c r="F1539" s="73"/>
    </row>
    <row r="1540" ht="11.25">
      <c r="F1540" s="73"/>
    </row>
    <row r="1541" ht="11.25">
      <c r="F1541" s="73"/>
    </row>
    <row r="1542" ht="11.25">
      <c r="F1542" s="73"/>
    </row>
    <row r="1543" ht="11.25">
      <c r="F1543" s="73"/>
    </row>
    <row r="1544" ht="11.25">
      <c r="F1544" s="73"/>
    </row>
    <row r="1545" ht="11.25">
      <c r="F1545" s="73"/>
    </row>
    <row r="1546" ht="11.25">
      <c r="F1546" s="73"/>
    </row>
    <row r="1547" ht="11.25">
      <c r="F1547" s="73"/>
    </row>
    <row r="1548" ht="11.25">
      <c r="F1548" s="73"/>
    </row>
    <row r="1549" ht="11.25">
      <c r="F1549" s="73"/>
    </row>
    <row r="1550" ht="11.25">
      <c r="F1550" s="73"/>
    </row>
    <row r="1551" ht="11.25">
      <c r="F1551" s="73"/>
    </row>
    <row r="1552" ht="11.25">
      <c r="F1552" s="73"/>
    </row>
    <row r="1553" ht="11.25">
      <c r="F1553" s="73"/>
    </row>
    <row r="1554" ht="11.25">
      <c r="F1554" s="73"/>
    </row>
    <row r="1555" ht="11.25">
      <c r="F1555" s="73"/>
    </row>
    <row r="1556" ht="11.25">
      <c r="F1556" s="73"/>
    </row>
    <row r="1557" ht="11.25">
      <c r="F1557" s="73"/>
    </row>
    <row r="1558" ht="11.25">
      <c r="F1558" s="73"/>
    </row>
    <row r="1559" ht="11.25">
      <c r="F1559" s="73"/>
    </row>
    <row r="1560" ht="11.25">
      <c r="F1560" s="73"/>
    </row>
    <row r="1561" ht="11.25">
      <c r="F1561" s="73"/>
    </row>
    <row r="1562" ht="11.25">
      <c r="F1562" s="73"/>
    </row>
    <row r="1563" ht="11.25">
      <c r="F1563" s="73"/>
    </row>
    <row r="1564" ht="11.25">
      <c r="F1564" s="73"/>
    </row>
    <row r="1565" ht="11.25">
      <c r="F1565" s="73"/>
    </row>
    <row r="1566" ht="11.25">
      <c r="F1566" s="73"/>
    </row>
    <row r="1567" ht="11.25">
      <c r="F1567" s="73"/>
    </row>
    <row r="1568" ht="11.25">
      <c r="F1568" s="73"/>
    </row>
    <row r="1569" ht="11.25">
      <c r="F1569" s="73"/>
    </row>
    <row r="1570" ht="11.25">
      <c r="F1570" s="73"/>
    </row>
    <row r="1571" ht="11.25">
      <c r="F1571" s="73"/>
    </row>
    <row r="1572" ht="11.25">
      <c r="F1572" s="73"/>
    </row>
    <row r="1573" ht="11.25">
      <c r="F1573" s="73"/>
    </row>
    <row r="1574" ht="11.25">
      <c r="F1574" s="73"/>
    </row>
    <row r="1575" ht="11.25">
      <c r="F1575" s="73"/>
    </row>
    <row r="1576" ht="11.25">
      <c r="F1576" s="73"/>
    </row>
    <row r="1577" ht="11.25">
      <c r="F1577" s="73"/>
    </row>
    <row r="1578" ht="11.25">
      <c r="F1578" s="73"/>
    </row>
    <row r="1579" ht="11.25">
      <c r="F1579" s="73"/>
    </row>
    <row r="1580" ht="11.25">
      <c r="F1580" s="73"/>
    </row>
    <row r="1581" ht="11.25">
      <c r="F1581" s="73"/>
    </row>
    <row r="1582" ht="11.25">
      <c r="F1582" s="73"/>
    </row>
    <row r="1583" ht="11.25">
      <c r="F1583" s="73"/>
    </row>
    <row r="1584" ht="11.25">
      <c r="F1584" s="73"/>
    </row>
    <row r="1585" ht="11.25">
      <c r="F1585" s="73"/>
    </row>
    <row r="1586" ht="11.25">
      <c r="F1586" s="73"/>
    </row>
    <row r="1587" ht="11.25">
      <c r="F1587" s="73"/>
    </row>
    <row r="1588" ht="11.25">
      <c r="F1588" s="73"/>
    </row>
    <row r="1589" ht="11.25">
      <c r="F1589" s="73"/>
    </row>
    <row r="1590" ht="11.25">
      <c r="F1590" s="73"/>
    </row>
    <row r="1591" ht="11.25">
      <c r="F1591" s="73"/>
    </row>
    <row r="1592" ht="11.25">
      <c r="F1592" s="73"/>
    </row>
    <row r="1593" ht="11.25">
      <c r="F1593" s="73"/>
    </row>
    <row r="1594" ht="11.25">
      <c r="F1594" s="73"/>
    </row>
    <row r="1595" ht="11.25">
      <c r="F1595" s="73"/>
    </row>
    <row r="1596" ht="11.25">
      <c r="F1596" s="73"/>
    </row>
    <row r="1597" ht="11.25">
      <c r="F1597" s="73"/>
    </row>
    <row r="1598" ht="11.25">
      <c r="F1598" s="73"/>
    </row>
    <row r="1599" ht="11.25">
      <c r="F1599" s="73"/>
    </row>
    <row r="1600" ht="11.25">
      <c r="F1600" s="73"/>
    </row>
    <row r="1601" ht="11.25">
      <c r="F1601" s="73"/>
    </row>
    <row r="1602" ht="11.25">
      <c r="F1602" s="73"/>
    </row>
    <row r="1603" ht="11.25">
      <c r="F1603" s="73"/>
    </row>
    <row r="1604" ht="11.25">
      <c r="F1604" s="73"/>
    </row>
    <row r="1605" ht="11.25">
      <c r="F1605" s="73"/>
    </row>
    <row r="1606" ht="11.25">
      <c r="F1606" s="73"/>
    </row>
    <row r="1607" ht="11.25">
      <c r="F1607" s="73"/>
    </row>
    <row r="1608" ht="11.25">
      <c r="F1608" s="73"/>
    </row>
    <row r="1609" ht="11.25">
      <c r="F1609" s="73"/>
    </row>
    <row r="1610" ht="11.25">
      <c r="F1610" s="73"/>
    </row>
    <row r="1611" ht="11.25">
      <c r="F1611" s="73"/>
    </row>
    <row r="1612" ht="11.25">
      <c r="F1612" s="73"/>
    </row>
    <row r="1613" ht="11.25">
      <c r="F1613" s="73"/>
    </row>
    <row r="1614" ht="11.25">
      <c r="F1614" s="73"/>
    </row>
    <row r="1615" ht="11.25">
      <c r="F1615" s="73"/>
    </row>
    <row r="1616" ht="11.25">
      <c r="F1616" s="73"/>
    </row>
    <row r="1617" ht="11.25">
      <c r="F1617" s="73"/>
    </row>
    <row r="1618" ht="11.25">
      <c r="F1618" s="73"/>
    </row>
    <row r="1619" ht="11.25">
      <c r="F1619" s="73"/>
    </row>
    <row r="1620" ht="11.25">
      <c r="F1620" s="73"/>
    </row>
    <row r="1621" ht="11.25">
      <c r="F1621" s="73"/>
    </row>
    <row r="1622" ht="11.25">
      <c r="F1622" s="73"/>
    </row>
    <row r="1623" ht="11.25">
      <c r="F1623" s="73"/>
    </row>
    <row r="1624" ht="11.25">
      <c r="F1624" s="73"/>
    </row>
    <row r="1625" ht="11.25">
      <c r="F1625" s="73"/>
    </row>
    <row r="1626" ht="11.25">
      <c r="F1626" s="73"/>
    </row>
    <row r="1627" ht="11.25">
      <c r="F1627" s="73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Children's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Childrens Hospital</dc:creator>
  <cp:keywords/>
  <dc:description/>
  <cp:lastModifiedBy>Messina, Jennifer</cp:lastModifiedBy>
  <cp:lastPrinted>2011-10-18T19:10:04Z</cp:lastPrinted>
  <dcterms:created xsi:type="dcterms:W3CDTF">2010-03-22T13:58:37Z</dcterms:created>
  <dcterms:modified xsi:type="dcterms:W3CDTF">2016-04-24T19:36:57Z</dcterms:modified>
  <cp:category/>
  <cp:version/>
  <cp:contentType/>
  <cp:contentStatus/>
</cp:coreProperties>
</file>